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l\Documents\Střelba\Výsledky\"/>
    </mc:Choice>
  </mc:AlternateContent>
  <bookViews>
    <workbookView xWindow="0" yWindow="0" windowWidth="17355" windowHeight="4860" firstSheet="1" activeTab="1"/>
  </bookViews>
  <sheets>
    <sheet name="Prezentace" sheetId="1" state="hidden" r:id="rId1"/>
    <sheet name="Výsledky" sheetId="3" r:id="rId2"/>
  </sheets>
  <definedNames>
    <definedName name="_xlnm.Print_Area" localSheetId="0">Prezentace!$A$1:$L$65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D7" i="3"/>
  <c r="I7" i="3" s="1"/>
  <c r="D8" i="3"/>
  <c r="I8" i="3" s="1"/>
  <c r="D9" i="3"/>
  <c r="I9" i="3" s="1"/>
  <c r="D10" i="3"/>
  <c r="I10" i="3" s="1"/>
  <c r="D11" i="3"/>
  <c r="I11" i="3" s="1"/>
  <c r="D12" i="3"/>
  <c r="I12" i="3" s="1"/>
  <c r="D13" i="3"/>
  <c r="I13" i="3" s="1"/>
  <c r="D14" i="3"/>
  <c r="I14" i="3" s="1"/>
  <c r="D15" i="3"/>
  <c r="I15" i="3" s="1"/>
  <c r="D16" i="3"/>
  <c r="I16" i="3" s="1"/>
  <c r="D17" i="3"/>
  <c r="I17" i="3" s="1"/>
  <c r="D18" i="3"/>
  <c r="I18" i="3" s="1"/>
  <c r="D19" i="3"/>
  <c r="I19" i="3" s="1"/>
  <c r="D20" i="3"/>
  <c r="I20" i="3" s="1"/>
  <c r="D21" i="3"/>
  <c r="I21" i="3" s="1"/>
  <c r="D22" i="3"/>
  <c r="I22" i="3" s="1"/>
  <c r="D23" i="3"/>
  <c r="I23" i="3" s="1"/>
  <c r="D24" i="3"/>
  <c r="I24" i="3" s="1"/>
  <c r="D25" i="3"/>
  <c r="I25" i="3" s="1"/>
  <c r="D26" i="3"/>
  <c r="I26" i="3" s="1"/>
  <c r="D27" i="3"/>
  <c r="I27" i="3" s="1"/>
  <c r="D28" i="3"/>
  <c r="D29" i="3"/>
  <c r="I29" i="3" s="1"/>
  <c r="D30" i="3"/>
  <c r="I30" i="3" s="1"/>
  <c r="D31" i="3"/>
  <c r="I31" i="3" s="1"/>
  <c r="D32" i="3"/>
  <c r="I32" i="3" s="1"/>
  <c r="D33" i="3"/>
  <c r="I33" i="3" s="1"/>
  <c r="D34" i="3"/>
  <c r="I34" i="3" s="1"/>
  <c r="D35" i="3"/>
  <c r="I35" i="3" s="1"/>
  <c r="D36" i="3"/>
  <c r="I36" i="3" s="1"/>
  <c r="D37" i="3"/>
  <c r="I37" i="3" s="1"/>
  <c r="D38" i="3"/>
  <c r="I38" i="3" s="1"/>
  <c r="D39" i="3"/>
  <c r="I39" i="3" s="1"/>
  <c r="D40" i="3"/>
  <c r="I40" i="3" s="1"/>
  <c r="D41" i="3"/>
  <c r="I41" i="3" s="1"/>
  <c r="D42" i="3"/>
  <c r="I42" i="3" s="1"/>
  <c r="D43" i="3"/>
  <c r="I43" i="3" s="1"/>
  <c r="D44" i="3"/>
  <c r="I44" i="3" s="1"/>
  <c r="D45" i="3"/>
  <c r="I45" i="3" s="1"/>
  <c r="D46" i="3"/>
  <c r="I46" i="3" s="1"/>
  <c r="D47" i="3"/>
  <c r="I47" i="3" s="1"/>
  <c r="L47" i="3" s="1"/>
  <c r="D48" i="3"/>
  <c r="I48" i="3" s="1"/>
  <c r="D49" i="3"/>
  <c r="I49" i="3" s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B7" i="3"/>
  <c r="B8" i="3"/>
  <c r="B9" i="3"/>
  <c r="B10" i="3"/>
  <c r="B11" i="3"/>
  <c r="B12" i="3"/>
  <c r="B13" i="3"/>
  <c r="B14" i="3"/>
  <c r="B15" i="3"/>
  <c r="B16" i="3"/>
  <c r="J7" i="3"/>
  <c r="J6" i="3"/>
  <c r="J5" i="3"/>
  <c r="D6" i="3"/>
  <c r="I6" i="3" s="1"/>
  <c r="C6" i="3"/>
  <c r="C5" i="3"/>
  <c r="B6" i="3"/>
  <c r="D5" i="3"/>
  <c r="I5" i="3" s="1"/>
  <c r="B5" i="3"/>
  <c r="L39" i="3" l="1"/>
  <c r="L45" i="3"/>
  <c r="L43" i="3"/>
  <c r="L41" i="3"/>
  <c r="L5" i="3"/>
  <c r="L7" i="3"/>
  <c r="K10" i="3"/>
  <c r="L9" i="3"/>
  <c r="K16" i="3"/>
  <c r="K23" i="3"/>
  <c r="K47" i="3"/>
  <c r="K31" i="3"/>
  <c r="K39" i="3"/>
  <c r="K43" i="3"/>
  <c r="K35" i="3"/>
  <c r="K27" i="3"/>
  <c r="K19" i="3"/>
  <c r="K14" i="3"/>
  <c r="K49" i="3"/>
  <c r="K45" i="3"/>
  <c r="K41" i="3"/>
  <c r="K37" i="3"/>
  <c r="K33" i="3"/>
  <c r="K29" i="3"/>
  <c r="K25" i="3"/>
  <c r="K21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2" i="3"/>
  <c r="K17" i="3"/>
  <c r="K7" i="3"/>
  <c r="K8" i="3"/>
  <c r="K15" i="3"/>
  <c r="K13" i="3"/>
  <c r="K11" i="3"/>
  <c r="K9" i="3"/>
  <c r="K5" i="3"/>
  <c r="K6" i="3"/>
  <c r="L11" i="3"/>
  <c r="L13" i="3"/>
  <c r="L15" i="3"/>
  <c r="L17" i="3"/>
  <c r="L19" i="3"/>
  <c r="L21" i="3"/>
  <c r="L23" i="3"/>
  <c r="L25" i="3"/>
  <c r="L27" i="3"/>
  <c r="L29" i="3"/>
  <c r="L31" i="3"/>
  <c r="L33" i="3"/>
  <c r="L35" i="3"/>
  <c r="L37" i="3"/>
  <c r="M41" i="3" l="1"/>
  <c r="M45" i="3"/>
  <c r="M43" i="3"/>
  <c r="M47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M5" i="3"/>
</calcChain>
</file>

<file path=xl/sharedStrings.xml><?xml version="1.0" encoding="utf-8"?>
<sst xmlns="http://schemas.openxmlformats.org/spreadsheetml/2006/main" count="124" uniqueCount="103">
  <si>
    <t xml:space="preserve">Poř.č. </t>
  </si>
  <si>
    <t>Příjmení</t>
  </si>
  <si>
    <t>Jméno</t>
  </si>
  <si>
    <t>Podpis</t>
  </si>
  <si>
    <t>Seznámení</t>
  </si>
  <si>
    <t xml:space="preserve">Číslo ZP </t>
  </si>
  <si>
    <t>Číslo zbraně</t>
  </si>
  <si>
    <t>STARTOVNÍ LISTINA</t>
  </si>
  <si>
    <t>ČMSJ z.s.</t>
  </si>
  <si>
    <t xml:space="preserve">Dále souhlasím se zpracováním mých uvedených osobních údajů do výsledkové listiny a jejím zveřejněním a prohlašuji, že jsem </t>
  </si>
  <si>
    <t>Uvedená opatření splňuji, budu je dodržovat a poskytnu pořadateli požadované osobní údaje.</t>
  </si>
  <si>
    <t>Já níže podepsaný stvrzuji svým podpisem, že jsem seznámen s provozním řádem střelnice a propozicemi závodu a budu je dodržovat.</t>
  </si>
  <si>
    <t>tel. číslo/nebo adresu bydliště</t>
  </si>
  <si>
    <t>v souvislosti s onemocněním covid-19.</t>
  </si>
  <si>
    <t>Karel</t>
  </si>
  <si>
    <t>Petr</t>
  </si>
  <si>
    <t>Gabesam</t>
  </si>
  <si>
    <t>Richard</t>
  </si>
  <si>
    <t>Fiala</t>
  </si>
  <si>
    <t>KLUB</t>
  </si>
  <si>
    <t xml:space="preserve">seznámen s mimořádným opatřením Ministerstva zdravotnicví  a následnými opatřeními k pořádání sportovních akcí </t>
  </si>
  <si>
    <r>
      <t xml:space="preserve">Název akce: Střelecká soutěž "  Memoriál Jaroslava Heluse </t>
    </r>
    <r>
      <rPr>
        <b/>
        <sz val="14"/>
        <color theme="1"/>
        <rFont val="Calibri"/>
        <family val="2"/>
        <charset val="238"/>
        <scheme val="minor"/>
      </rPr>
      <t>"</t>
    </r>
  </si>
  <si>
    <t>Datum: 12.2.2022 Halda Vinařice</t>
  </si>
  <si>
    <t>I.Č.</t>
  </si>
  <si>
    <t xml:space="preserve">Rok narození </t>
  </si>
  <si>
    <t>Papušek</t>
  </si>
  <si>
    <t>Pistolový terč 50/20</t>
  </si>
  <si>
    <t>P 135</t>
  </si>
  <si>
    <t>+/-věk</t>
  </si>
  <si>
    <t>Suma jednotlivci</t>
  </si>
  <si>
    <t>Pořadí jednotlivci</t>
  </si>
  <si>
    <t>Suma dvojice</t>
  </si>
  <si>
    <t>Pořadí dvojic</t>
  </si>
  <si>
    <t>Figura</t>
  </si>
  <si>
    <t>VÝSLEDKOVÁ LISTINA  "Memoriál Jaroslava Heluse"</t>
  </si>
  <si>
    <t>Rok narození</t>
  </si>
  <si>
    <t>Hartl</t>
  </si>
  <si>
    <t xml:space="preserve"> Hartl ml</t>
  </si>
  <si>
    <t>Jindřich</t>
  </si>
  <si>
    <t>Beznoska</t>
  </si>
  <si>
    <t>Tomáš</t>
  </si>
  <si>
    <t>Kulman</t>
  </si>
  <si>
    <t>Jan</t>
  </si>
  <si>
    <t>Melzer</t>
  </si>
  <si>
    <t>Václav</t>
  </si>
  <si>
    <t>Čáp</t>
  </si>
  <si>
    <t>Josef</t>
  </si>
  <si>
    <t>Motyčky</t>
  </si>
  <si>
    <t>Lída</t>
  </si>
  <si>
    <t>Chocholoušová</t>
  </si>
  <si>
    <t>Pavel</t>
  </si>
  <si>
    <t>Hanák</t>
  </si>
  <si>
    <t>Milan</t>
  </si>
  <si>
    <t>Holeyšovský</t>
  </si>
  <si>
    <t>Jaroslav</t>
  </si>
  <si>
    <t>Székely</t>
  </si>
  <si>
    <t>Peiker</t>
  </si>
  <si>
    <t>Ivo</t>
  </si>
  <si>
    <t>Rašovský</t>
  </si>
  <si>
    <t>Otto</t>
  </si>
  <si>
    <t>Šaman</t>
  </si>
  <si>
    <t>Rudolf</t>
  </si>
  <si>
    <t>Čermák</t>
  </si>
  <si>
    <t>Koval</t>
  </si>
  <si>
    <t>Zabloudil</t>
  </si>
  <si>
    <t>Trojan</t>
  </si>
  <si>
    <t>Miroslav</t>
  </si>
  <si>
    <t>Jitka</t>
  </si>
  <si>
    <t>Johanidesová</t>
  </si>
  <si>
    <t>Řehák</t>
  </si>
  <si>
    <t>Bárta</t>
  </si>
  <si>
    <t>Jiří</t>
  </si>
  <si>
    <t>Fritsch</t>
  </si>
  <si>
    <t>Moravec</t>
  </si>
  <si>
    <t>Černohorský</t>
  </si>
  <si>
    <t>Šmíd</t>
  </si>
  <si>
    <t>Kos</t>
  </si>
  <si>
    <t>Petra</t>
  </si>
  <si>
    <t>Kosová</t>
  </si>
  <si>
    <t>Novák</t>
  </si>
  <si>
    <t>Viktor</t>
  </si>
  <si>
    <t>Jansa</t>
  </si>
  <si>
    <t>Cekota</t>
  </si>
  <si>
    <t>Stanislav</t>
  </si>
  <si>
    <t>Švejda</t>
  </si>
  <si>
    <t>Michal</t>
  </si>
  <si>
    <t>Kuchta</t>
  </si>
  <si>
    <t>Martin</t>
  </si>
  <si>
    <t>Sálus</t>
  </si>
  <si>
    <t>Čuba</t>
  </si>
  <si>
    <t>Radko</t>
  </si>
  <si>
    <t>Beránek</t>
  </si>
  <si>
    <t>Schejbal</t>
  </si>
  <si>
    <t>Vladislav</t>
  </si>
  <si>
    <t>Štěrba</t>
  </si>
  <si>
    <t>Radek</t>
  </si>
  <si>
    <t>Ulmann</t>
  </si>
  <si>
    <t>Voříšek</t>
  </si>
  <si>
    <t>Koukal</t>
  </si>
  <si>
    <t>Anežka</t>
  </si>
  <si>
    <t>Hartlová</t>
  </si>
  <si>
    <t>Piller</t>
  </si>
  <si>
    <t>02.12.2022 Vinařice 6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</si>
</sst>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18thCentury"/>
    </font>
    <font>
      <sz val="18"/>
      <color theme="1"/>
      <name val="Asimov"/>
      <family val="2"/>
    </font>
    <font>
      <sz val="12"/>
      <color theme="1"/>
      <name val="Asimov"/>
      <family val="2"/>
    </font>
    <font>
      <sz val="12"/>
      <color theme="1"/>
      <name val="Agency FB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1" xfId="0" applyFill="1" applyBorder="1"/>
    <xf numFmtId="0" fontId="0" fillId="0" borderId="3" xfId="0" applyFill="1" applyBorder="1"/>
    <xf numFmtId="0" fontId="0" fillId="0" borderId="3" xfId="0" applyBorder="1"/>
    <xf numFmtId="0" fontId="0" fillId="0" borderId="0" xfId="0" applyBorder="1"/>
    <xf numFmtId="0" fontId="5" fillId="4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quotePrefix="1" applyFont="1" applyFill="1" applyAlignment="1">
      <alignment wrapText="1"/>
    </xf>
    <xf numFmtId="0" fontId="7" fillId="2" borderId="0" xfId="0" applyFont="1" applyFill="1" applyAlignment="1" applyProtection="1">
      <alignment wrapText="1"/>
      <protection hidden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ill="1" applyBorder="1"/>
    <xf numFmtId="0" fontId="9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0" fillId="0" borderId="12" xfId="0" applyFill="1" applyBorder="1"/>
    <xf numFmtId="0" fontId="0" fillId="4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3" fillId="0" borderId="15" xfId="0" applyFont="1" applyBorder="1"/>
    <xf numFmtId="0" fontId="3" fillId="0" borderId="15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2">
    <cellStyle name="Normální" xfId="0" builtinId="0"/>
    <cellStyle name="Normální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SheetLayoutView="100" workbookViewId="0">
      <selection activeCell="C57" sqref="C57"/>
    </sheetView>
  </sheetViews>
  <sheetFormatPr defaultRowHeight="15" x14ac:dyDescent="0.25"/>
  <cols>
    <col min="1" max="1" width="7.5703125" customWidth="1"/>
    <col min="2" max="2" width="29.85546875" customWidth="1"/>
    <col min="3" max="3" width="26.7109375" customWidth="1"/>
    <col min="4" max="4" width="18.5703125" customWidth="1"/>
    <col min="5" max="5" width="28.5703125" customWidth="1"/>
    <col min="6" max="6" width="23.5703125" hidden="1" customWidth="1"/>
    <col min="7" max="7" width="30.28515625" customWidth="1"/>
    <col min="8" max="8" width="34.140625" customWidth="1"/>
    <col min="9" max="9" width="35.85546875" customWidth="1"/>
  </cols>
  <sheetData>
    <row r="1" spans="1:10" ht="18.75" x14ac:dyDescent="0.3">
      <c r="A1" s="2" t="s">
        <v>7</v>
      </c>
    </row>
    <row r="2" spans="1:10" ht="26.25" x14ac:dyDescent="0.4">
      <c r="A2" s="4" t="s">
        <v>21</v>
      </c>
      <c r="B2" s="4"/>
      <c r="C2" s="4"/>
      <c r="D2" s="4"/>
      <c r="I2" s="6" t="s">
        <v>8</v>
      </c>
    </row>
    <row r="3" spans="1:10" ht="18.75" x14ac:dyDescent="0.3">
      <c r="A3" s="4" t="s">
        <v>22</v>
      </c>
      <c r="B3" s="4"/>
      <c r="C3" s="4"/>
      <c r="D3" s="4"/>
    </row>
    <row r="4" spans="1:10" ht="18.75" x14ac:dyDescent="0.3">
      <c r="A4" s="10"/>
      <c r="B4" s="10"/>
      <c r="C4" s="10"/>
      <c r="D4" s="10"/>
      <c r="E4" s="11"/>
      <c r="F4" s="11"/>
      <c r="G4" s="11"/>
      <c r="H4" s="11"/>
    </row>
    <row r="5" spans="1:10" ht="18.75" x14ac:dyDescent="0.3">
      <c r="A5" s="2" t="s">
        <v>4</v>
      </c>
      <c r="B5" s="2"/>
      <c r="C5" s="4"/>
      <c r="D5" s="4"/>
      <c r="E5" s="4"/>
      <c r="F5" s="4"/>
      <c r="G5" s="4"/>
    </row>
    <row r="6" spans="1:10" ht="18.75" x14ac:dyDescent="0.3">
      <c r="A6" s="4" t="s">
        <v>11</v>
      </c>
      <c r="B6" s="7"/>
      <c r="C6" s="4"/>
      <c r="D6" s="8"/>
      <c r="E6" s="9"/>
      <c r="F6" s="9"/>
      <c r="G6" s="9"/>
      <c r="H6" s="9"/>
    </row>
    <row r="7" spans="1:10" ht="18.75" x14ac:dyDescent="0.3">
      <c r="A7" s="4" t="s">
        <v>9</v>
      </c>
      <c r="B7" s="8"/>
      <c r="C7" s="4"/>
      <c r="D7" s="9"/>
      <c r="E7" s="9"/>
      <c r="F7" s="9"/>
      <c r="G7" s="9"/>
      <c r="H7" s="9"/>
    </row>
    <row r="8" spans="1:10" ht="17.25" customHeight="1" x14ac:dyDescent="0.3">
      <c r="A8" s="8" t="s">
        <v>20</v>
      </c>
      <c r="B8" s="8"/>
      <c r="C8" s="8"/>
      <c r="D8" s="9"/>
      <c r="E8" s="9"/>
      <c r="F8" s="9"/>
      <c r="G8" s="9"/>
      <c r="H8" s="9"/>
    </row>
    <row r="9" spans="1:10" ht="18.75" x14ac:dyDescent="0.3">
      <c r="A9" s="8" t="s">
        <v>13</v>
      </c>
      <c r="B9" s="8"/>
      <c r="C9" s="8"/>
      <c r="F9" s="9"/>
      <c r="G9" s="9"/>
      <c r="H9" s="9"/>
    </row>
    <row r="10" spans="1:10" ht="18.75" x14ac:dyDescent="0.3">
      <c r="A10" s="8" t="s">
        <v>10</v>
      </c>
      <c r="B10" s="8"/>
      <c r="C10" s="8"/>
      <c r="D10" s="9"/>
      <c r="E10" s="9"/>
      <c r="F10" s="9"/>
      <c r="G10" s="9"/>
      <c r="H10" s="9"/>
    </row>
    <row r="11" spans="1:10" ht="18.75" x14ac:dyDescent="0.3">
      <c r="A11" s="8"/>
      <c r="C11" s="8"/>
      <c r="D11" s="8"/>
      <c r="E11" s="8"/>
    </row>
    <row r="12" spans="1:10" ht="19.5" thickBot="1" x14ac:dyDescent="0.35">
      <c r="A12" s="5" t="s">
        <v>0</v>
      </c>
      <c r="B12" s="40" t="s">
        <v>2</v>
      </c>
      <c r="C12" s="40" t="s">
        <v>1</v>
      </c>
      <c r="D12" s="40" t="s">
        <v>19</v>
      </c>
      <c r="E12" s="40" t="s">
        <v>5</v>
      </c>
      <c r="F12" s="40" t="s">
        <v>6</v>
      </c>
      <c r="G12" s="41" t="s">
        <v>35</v>
      </c>
      <c r="H12" s="5" t="s">
        <v>12</v>
      </c>
      <c r="I12" s="5" t="s">
        <v>3</v>
      </c>
    </row>
    <row r="13" spans="1:10" ht="40.5" customHeight="1" x14ac:dyDescent="0.25">
      <c r="A13" s="15">
        <v>34</v>
      </c>
      <c r="B13" s="42" t="s">
        <v>15</v>
      </c>
      <c r="C13" s="43" t="s">
        <v>18</v>
      </c>
      <c r="D13" s="43"/>
      <c r="E13" s="44"/>
      <c r="F13" s="44"/>
      <c r="G13" s="45">
        <v>1954</v>
      </c>
      <c r="H13" s="39"/>
      <c r="I13" s="1"/>
      <c r="J13" s="3"/>
    </row>
    <row r="14" spans="1:10" ht="54.95" customHeight="1" thickBot="1" x14ac:dyDescent="0.35">
      <c r="A14" s="15">
        <v>35</v>
      </c>
      <c r="B14" s="46" t="s">
        <v>14</v>
      </c>
      <c r="C14" s="47" t="s">
        <v>36</v>
      </c>
      <c r="D14" s="47"/>
      <c r="E14" s="48"/>
      <c r="F14" s="48"/>
      <c r="G14" s="49">
        <v>1951</v>
      </c>
      <c r="H14" s="39"/>
      <c r="I14" s="5"/>
      <c r="J14" s="3"/>
    </row>
    <row r="15" spans="1:10" ht="54.95" customHeight="1" x14ac:dyDescent="0.3">
      <c r="A15" s="15"/>
      <c r="B15" s="13" t="s">
        <v>17</v>
      </c>
      <c r="C15" s="13" t="s">
        <v>16</v>
      </c>
      <c r="D15" s="13"/>
      <c r="E15" s="1"/>
      <c r="F15" s="1"/>
      <c r="G15" s="1">
        <v>1955</v>
      </c>
      <c r="H15" s="39"/>
      <c r="I15" s="5"/>
      <c r="J15" s="3"/>
    </row>
    <row r="16" spans="1:10" ht="54.95" customHeight="1" x14ac:dyDescent="0.3">
      <c r="A16" s="15"/>
      <c r="B16" s="13" t="s">
        <v>46</v>
      </c>
      <c r="C16" s="1" t="s">
        <v>63</v>
      </c>
      <c r="D16" s="13"/>
      <c r="E16" s="1"/>
      <c r="F16" s="1"/>
      <c r="G16" s="1">
        <v>1964</v>
      </c>
      <c r="H16" s="39"/>
      <c r="I16" s="5"/>
      <c r="J16" s="3"/>
    </row>
    <row r="17" spans="1:10" ht="54.95" customHeight="1" x14ac:dyDescent="0.3">
      <c r="A17" s="1">
        <v>37</v>
      </c>
      <c r="B17" s="13" t="s">
        <v>38</v>
      </c>
      <c r="C17" s="13" t="s">
        <v>39</v>
      </c>
      <c r="D17" s="13"/>
      <c r="E17" s="1"/>
      <c r="F17" s="1"/>
      <c r="G17" s="1">
        <v>1965</v>
      </c>
      <c r="H17" s="1"/>
      <c r="I17" s="5"/>
      <c r="J17" s="3"/>
    </row>
    <row r="18" spans="1:10" ht="54.95" customHeight="1" x14ac:dyDescent="0.3">
      <c r="A18" s="1">
        <v>38</v>
      </c>
      <c r="B18" s="13" t="s">
        <v>40</v>
      </c>
      <c r="C18" s="13" t="s">
        <v>41</v>
      </c>
      <c r="D18" s="13"/>
      <c r="E18" s="1"/>
      <c r="F18" s="1"/>
      <c r="G18" s="1">
        <v>1966</v>
      </c>
      <c r="H18" s="1"/>
      <c r="I18" s="5"/>
      <c r="J18" s="3"/>
    </row>
    <row r="19" spans="1:10" ht="54.95" customHeight="1" x14ac:dyDescent="0.3">
      <c r="A19" s="1">
        <v>39</v>
      </c>
      <c r="B19" s="13" t="s">
        <v>42</v>
      </c>
      <c r="C19" s="1" t="s">
        <v>43</v>
      </c>
      <c r="D19" s="13"/>
      <c r="E19" s="1"/>
      <c r="F19" s="1"/>
      <c r="G19" s="1">
        <v>1961</v>
      </c>
      <c r="H19" s="1"/>
      <c r="I19" s="5"/>
      <c r="J19" s="3"/>
    </row>
    <row r="20" spans="1:10" ht="54.95" customHeight="1" x14ac:dyDescent="0.3">
      <c r="A20" s="1">
        <v>40</v>
      </c>
      <c r="B20" s="13" t="s">
        <v>44</v>
      </c>
      <c r="C20" s="1" t="s">
        <v>45</v>
      </c>
      <c r="D20" s="13"/>
      <c r="E20" s="1"/>
      <c r="F20" s="1"/>
      <c r="G20" s="1">
        <v>1957</v>
      </c>
      <c r="H20" s="1"/>
      <c r="I20" s="5"/>
      <c r="J20" s="3"/>
    </row>
    <row r="21" spans="1:10" ht="54.95" customHeight="1" x14ac:dyDescent="0.3">
      <c r="A21" s="1">
        <v>41</v>
      </c>
      <c r="B21" s="13" t="s">
        <v>46</v>
      </c>
      <c r="C21" s="13" t="s">
        <v>47</v>
      </c>
      <c r="D21" s="13"/>
      <c r="E21" s="1"/>
      <c r="F21" s="1"/>
      <c r="G21" s="1">
        <v>1968</v>
      </c>
      <c r="H21" s="1"/>
      <c r="I21" s="5"/>
      <c r="J21" s="3"/>
    </row>
    <row r="22" spans="1:10" ht="54.95" customHeight="1" x14ac:dyDescent="0.3">
      <c r="A22" s="1">
        <v>42</v>
      </c>
      <c r="B22" s="13" t="s">
        <v>48</v>
      </c>
      <c r="C22" s="13" t="s">
        <v>49</v>
      </c>
      <c r="D22" s="1"/>
      <c r="E22" s="1"/>
      <c r="F22" s="1"/>
      <c r="G22" s="1">
        <v>1941</v>
      </c>
      <c r="H22" s="1"/>
      <c r="I22" s="5"/>
      <c r="J22" s="3"/>
    </row>
    <row r="23" spans="1:10" ht="54.95" customHeight="1" x14ac:dyDescent="0.3">
      <c r="A23" s="1">
        <v>43</v>
      </c>
      <c r="B23" s="1" t="s">
        <v>50</v>
      </c>
      <c r="C23" s="1" t="s">
        <v>51</v>
      </c>
      <c r="D23" s="1"/>
      <c r="E23" s="1"/>
      <c r="F23" s="1"/>
      <c r="G23" s="1">
        <v>1976</v>
      </c>
      <c r="H23" s="1"/>
      <c r="I23" s="5"/>
      <c r="J23" s="3"/>
    </row>
    <row r="24" spans="1:10" ht="54.95" customHeight="1" x14ac:dyDescent="0.3">
      <c r="A24" s="1">
        <v>44</v>
      </c>
      <c r="B24" s="13" t="s">
        <v>52</v>
      </c>
      <c r="C24" s="13" t="s">
        <v>53</v>
      </c>
      <c r="D24" s="13"/>
      <c r="E24" s="1"/>
      <c r="F24" s="1"/>
      <c r="G24" s="1">
        <v>1950</v>
      </c>
      <c r="H24" s="1"/>
      <c r="I24" s="5"/>
      <c r="J24" s="3"/>
    </row>
    <row r="25" spans="1:10" ht="54.95" customHeight="1" x14ac:dyDescent="0.3">
      <c r="A25" s="1">
        <v>45</v>
      </c>
      <c r="B25" s="13" t="s">
        <v>54</v>
      </c>
      <c r="C25" s="13" t="s">
        <v>55</v>
      </c>
      <c r="D25" s="13"/>
      <c r="E25" s="1"/>
      <c r="F25" s="1"/>
      <c r="G25" s="1">
        <v>1961</v>
      </c>
      <c r="H25" s="1"/>
      <c r="I25" s="5"/>
      <c r="J25" s="3"/>
    </row>
    <row r="26" spans="1:10" ht="54.95" customHeight="1" x14ac:dyDescent="0.3">
      <c r="A26" s="1">
        <v>46</v>
      </c>
      <c r="B26" s="1" t="s">
        <v>46</v>
      </c>
      <c r="C26" s="1" t="s">
        <v>56</v>
      </c>
      <c r="D26" s="1"/>
      <c r="E26" s="1"/>
      <c r="F26" s="1"/>
      <c r="G26" s="1">
        <v>1947</v>
      </c>
      <c r="H26" s="1"/>
      <c r="I26" s="5"/>
      <c r="J26" s="3"/>
    </row>
    <row r="27" spans="1:10" ht="54.95" customHeight="1" x14ac:dyDescent="0.3">
      <c r="A27" s="1">
        <v>47</v>
      </c>
      <c r="B27" s="13" t="s">
        <v>57</v>
      </c>
      <c r="C27" s="13" t="s">
        <v>58</v>
      </c>
      <c r="D27" s="13"/>
      <c r="E27" s="1"/>
      <c r="F27" s="1"/>
      <c r="G27" s="1">
        <v>1973</v>
      </c>
      <c r="H27" s="1"/>
      <c r="I27" s="5"/>
      <c r="J27" s="3"/>
    </row>
    <row r="28" spans="1:10" ht="54.95" customHeight="1" x14ac:dyDescent="0.3">
      <c r="A28" s="1">
        <v>48</v>
      </c>
      <c r="B28" s="13" t="s">
        <v>54</v>
      </c>
      <c r="C28" s="13" t="s">
        <v>79</v>
      </c>
      <c r="D28" s="13"/>
      <c r="E28" s="1"/>
      <c r="F28" s="1"/>
      <c r="G28" s="1">
        <v>1958</v>
      </c>
      <c r="H28" s="1"/>
      <c r="I28" s="5"/>
      <c r="J28" s="3"/>
    </row>
    <row r="29" spans="1:10" ht="54.95" customHeight="1" x14ac:dyDescent="0.3">
      <c r="A29" s="1">
        <v>49</v>
      </c>
      <c r="B29" s="13" t="s">
        <v>59</v>
      </c>
      <c r="C29" s="13" t="s">
        <v>60</v>
      </c>
      <c r="D29" s="13"/>
      <c r="E29" s="1"/>
      <c r="F29" s="1"/>
      <c r="G29" s="1">
        <v>1961</v>
      </c>
      <c r="H29" s="1"/>
      <c r="I29" s="5"/>
      <c r="J29" s="3"/>
    </row>
    <row r="30" spans="1:10" ht="54.95" customHeight="1" x14ac:dyDescent="0.25">
      <c r="A30" s="1">
        <v>50</v>
      </c>
      <c r="B30" s="1" t="s">
        <v>61</v>
      </c>
      <c r="C30" s="1" t="s">
        <v>62</v>
      </c>
      <c r="D30" s="1"/>
      <c r="E30" s="1"/>
      <c r="F30" s="1"/>
      <c r="G30" s="1">
        <v>1956</v>
      </c>
      <c r="H30" s="1"/>
      <c r="I30" s="1"/>
    </row>
    <row r="31" spans="1:10" ht="54.95" customHeight="1" x14ac:dyDescent="0.25">
      <c r="A31" s="1">
        <v>51</v>
      </c>
      <c r="B31" s="13" t="s">
        <v>52</v>
      </c>
      <c r="C31" s="13" t="s">
        <v>64</v>
      </c>
      <c r="D31" s="13"/>
      <c r="E31" s="1"/>
      <c r="F31" s="1"/>
      <c r="G31" s="1">
        <v>1956</v>
      </c>
      <c r="H31" s="1"/>
      <c r="I31" s="1"/>
    </row>
    <row r="32" spans="1:10" ht="54.95" customHeight="1" x14ac:dyDescent="0.25">
      <c r="A32" s="1">
        <v>52</v>
      </c>
      <c r="B32" s="1" t="s">
        <v>61</v>
      </c>
      <c r="C32" s="1" t="s">
        <v>65</v>
      </c>
      <c r="D32" s="1"/>
      <c r="E32" s="1"/>
      <c r="F32" s="1"/>
      <c r="G32" s="1">
        <v>1952</v>
      </c>
      <c r="H32" s="1"/>
      <c r="I32" s="1"/>
    </row>
    <row r="33" spans="1:9" ht="54.95" customHeight="1" x14ac:dyDescent="0.25">
      <c r="A33" s="1">
        <v>44</v>
      </c>
      <c r="B33" s="1" t="s">
        <v>66</v>
      </c>
      <c r="C33" s="1" t="s">
        <v>51</v>
      </c>
      <c r="D33" s="1"/>
      <c r="E33" s="1"/>
      <c r="F33" s="1"/>
      <c r="G33" s="1">
        <v>1949</v>
      </c>
      <c r="H33" s="1"/>
      <c r="I33" s="1"/>
    </row>
    <row r="34" spans="1:9" ht="54.95" customHeight="1" x14ac:dyDescent="0.25">
      <c r="A34" s="1">
        <v>45</v>
      </c>
      <c r="B34" s="1" t="s">
        <v>67</v>
      </c>
      <c r="C34" s="1" t="s">
        <v>68</v>
      </c>
      <c r="D34" s="1"/>
      <c r="E34" s="1"/>
      <c r="F34" s="1"/>
      <c r="G34" s="1">
        <v>1976</v>
      </c>
      <c r="H34" s="1"/>
      <c r="I34" s="1"/>
    </row>
    <row r="35" spans="1:9" ht="54.95" customHeight="1" x14ac:dyDescent="0.25">
      <c r="A35" s="1">
        <v>24</v>
      </c>
      <c r="B35" s="1" t="s">
        <v>50</v>
      </c>
      <c r="C35" s="1" t="s">
        <v>69</v>
      </c>
      <c r="D35" s="1"/>
      <c r="E35" s="1"/>
      <c r="F35" s="1"/>
      <c r="G35" s="1">
        <v>1963</v>
      </c>
      <c r="H35" s="1"/>
      <c r="I35" s="1"/>
    </row>
    <row r="36" spans="1:9" ht="54.95" customHeight="1" x14ac:dyDescent="0.25">
      <c r="A36" s="1">
        <v>25</v>
      </c>
      <c r="B36" s="13" t="s">
        <v>50</v>
      </c>
      <c r="C36" s="1" t="s">
        <v>70</v>
      </c>
      <c r="D36" s="13"/>
      <c r="E36" s="1"/>
      <c r="F36" s="1"/>
      <c r="G36" s="1">
        <v>1974</v>
      </c>
      <c r="H36" s="1"/>
      <c r="I36" s="1"/>
    </row>
    <row r="37" spans="1:9" ht="54.95" customHeight="1" x14ac:dyDescent="0.25">
      <c r="A37" s="1">
        <v>26</v>
      </c>
      <c r="B37" s="13" t="s">
        <v>71</v>
      </c>
      <c r="C37" s="1" t="s">
        <v>72</v>
      </c>
      <c r="D37" s="13"/>
      <c r="E37" s="1"/>
      <c r="F37" s="1"/>
      <c r="G37" s="1">
        <v>1973</v>
      </c>
      <c r="H37" s="1"/>
      <c r="I37" s="1"/>
    </row>
    <row r="38" spans="1:9" ht="54.95" customHeight="1" x14ac:dyDescent="0.25">
      <c r="A38" s="1">
        <v>27</v>
      </c>
      <c r="B38" s="13" t="s">
        <v>50</v>
      </c>
      <c r="C38" s="13" t="s">
        <v>73</v>
      </c>
      <c r="D38" s="13"/>
      <c r="E38" s="1"/>
      <c r="F38" s="1"/>
      <c r="G38" s="1">
        <v>1965</v>
      </c>
      <c r="H38" s="1"/>
      <c r="I38" s="1"/>
    </row>
    <row r="39" spans="1:9" ht="54.95" customHeight="1" x14ac:dyDescent="0.25">
      <c r="A39" s="1">
        <v>28</v>
      </c>
      <c r="B39" s="13" t="s">
        <v>50</v>
      </c>
      <c r="C39" s="13" t="s">
        <v>74</v>
      </c>
      <c r="D39" s="13"/>
      <c r="E39" s="1"/>
      <c r="F39" s="1"/>
      <c r="G39" s="1">
        <v>1950</v>
      </c>
      <c r="H39" s="1"/>
      <c r="I39" s="1"/>
    </row>
    <row r="40" spans="1:9" ht="54.95" customHeight="1" x14ac:dyDescent="0.25">
      <c r="A40" s="1">
        <v>29</v>
      </c>
      <c r="B40" s="13" t="s">
        <v>14</v>
      </c>
      <c r="C40" s="13" t="s">
        <v>75</v>
      </c>
      <c r="D40" s="13"/>
      <c r="E40" s="1"/>
      <c r="F40" s="1"/>
      <c r="G40" s="1">
        <v>1958</v>
      </c>
      <c r="H40" s="1"/>
      <c r="I40" s="1"/>
    </row>
    <row r="41" spans="1:9" ht="54.95" customHeight="1" x14ac:dyDescent="0.25">
      <c r="A41" s="1">
        <v>30</v>
      </c>
      <c r="B41" s="13" t="s">
        <v>15</v>
      </c>
      <c r="C41" s="13" t="s">
        <v>76</v>
      </c>
      <c r="D41" s="13"/>
      <c r="E41" s="1"/>
      <c r="F41" s="1"/>
      <c r="G41" s="1">
        <v>1953</v>
      </c>
      <c r="H41" s="1"/>
      <c r="I41" s="1"/>
    </row>
    <row r="42" spans="1:9" ht="54.95" customHeight="1" x14ac:dyDescent="0.25">
      <c r="A42" s="1">
        <v>31</v>
      </c>
      <c r="B42" s="13" t="s">
        <v>77</v>
      </c>
      <c r="C42" s="13" t="s">
        <v>78</v>
      </c>
      <c r="D42" s="13"/>
      <c r="E42" s="1"/>
      <c r="F42" s="1"/>
      <c r="G42" s="1">
        <v>1981</v>
      </c>
      <c r="H42" s="1"/>
      <c r="I42" s="1"/>
    </row>
    <row r="43" spans="1:9" ht="45" customHeight="1" x14ac:dyDescent="0.25">
      <c r="A43" s="1">
        <v>32</v>
      </c>
      <c r="B43" s="13" t="s">
        <v>80</v>
      </c>
      <c r="C43" s="13" t="s">
        <v>81</v>
      </c>
      <c r="D43" s="13"/>
      <c r="E43" s="1"/>
      <c r="F43" s="1"/>
      <c r="G43" s="1">
        <v>1951</v>
      </c>
      <c r="H43" s="1"/>
      <c r="I43" s="1"/>
    </row>
    <row r="44" spans="1:9" ht="45" customHeight="1" x14ac:dyDescent="0.25">
      <c r="A44" s="1">
        <v>33</v>
      </c>
      <c r="B44" s="13" t="s">
        <v>14</v>
      </c>
      <c r="C44" s="13" t="s">
        <v>82</v>
      </c>
      <c r="D44" s="13"/>
      <c r="F44" s="1"/>
      <c r="G44" s="1">
        <v>1952</v>
      </c>
      <c r="H44" s="1"/>
      <c r="I44" s="1"/>
    </row>
    <row r="45" spans="1:9" ht="45" customHeight="1" x14ac:dyDescent="0.25">
      <c r="A45" s="1">
        <v>34</v>
      </c>
      <c r="B45" s="13" t="s">
        <v>83</v>
      </c>
      <c r="C45" s="13" t="s">
        <v>84</v>
      </c>
      <c r="D45" s="13"/>
      <c r="E45" s="1"/>
      <c r="F45" s="1"/>
      <c r="G45" s="1">
        <v>1956</v>
      </c>
      <c r="H45" s="1"/>
      <c r="I45" s="1"/>
    </row>
    <row r="46" spans="1:9" ht="45" customHeight="1" x14ac:dyDescent="0.25">
      <c r="A46" s="1">
        <v>35</v>
      </c>
      <c r="B46" s="38" t="s">
        <v>71</v>
      </c>
      <c r="C46" s="38" t="s">
        <v>98</v>
      </c>
      <c r="G46" s="38">
        <v>1951</v>
      </c>
      <c r="H46" s="1"/>
      <c r="I46" s="1"/>
    </row>
    <row r="47" spans="1:9" ht="45" customHeight="1" x14ac:dyDescent="0.25">
      <c r="A47" s="1">
        <v>36</v>
      </c>
      <c r="B47" s="13" t="s">
        <v>85</v>
      </c>
      <c r="C47" s="13" t="s">
        <v>86</v>
      </c>
      <c r="D47" s="13"/>
      <c r="E47" s="1"/>
      <c r="F47" s="1"/>
      <c r="G47" s="1">
        <v>1995</v>
      </c>
      <c r="H47" s="1"/>
      <c r="I47" s="1"/>
    </row>
    <row r="48" spans="1:9" ht="45" customHeight="1" x14ac:dyDescent="0.25">
      <c r="A48" s="1">
        <v>37</v>
      </c>
      <c r="B48" s="13" t="s">
        <v>87</v>
      </c>
      <c r="C48" s="13" t="s">
        <v>88</v>
      </c>
      <c r="D48" s="1"/>
      <c r="E48" s="1"/>
      <c r="F48" s="1"/>
      <c r="G48" s="1">
        <v>1970</v>
      </c>
      <c r="H48" s="1"/>
      <c r="I48" s="1"/>
    </row>
    <row r="49" spans="1:9" ht="45" customHeight="1" x14ac:dyDescent="0.25">
      <c r="A49" s="1">
        <v>38</v>
      </c>
      <c r="B49" s="13" t="s">
        <v>71</v>
      </c>
      <c r="C49" s="13" t="s">
        <v>89</v>
      </c>
      <c r="D49" s="13"/>
      <c r="E49" s="1"/>
      <c r="F49" s="1"/>
      <c r="G49" s="1">
        <v>1955</v>
      </c>
      <c r="H49" s="1"/>
      <c r="I49" s="1"/>
    </row>
    <row r="50" spans="1:9" ht="45" customHeight="1" x14ac:dyDescent="0.25">
      <c r="A50" s="1">
        <v>39</v>
      </c>
      <c r="B50" s="13" t="s">
        <v>90</v>
      </c>
      <c r="C50" s="13" t="s">
        <v>91</v>
      </c>
      <c r="D50" s="14"/>
      <c r="E50" s="1"/>
      <c r="F50" s="1"/>
      <c r="G50" s="1">
        <v>1949</v>
      </c>
      <c r="H50" s="1"/>
      <c r="I50" s="1"/>
    </row>
    <row r="51" spans="1:9" ht="45" customHeight="1" x14ac:dyDescent="0.25">
      <c r="A51" s="1">
        <v>40</v>
      </c>
      <c r="B51" s="1" t="s">
        <v>50</v>
      </c>
      <c r="C51" s="1" t="s">
        <v>92</v>
      </c>
      <c r="D51" s="15"/>
      <c r="E51" s="1"/>
      <c r="F51" s="1"/>
      <c r="G51" s="1">
        <v>1973</v>
      </c>
      <c r="H51" s="1"/>
      <c r="I51" s="1"/>
    </row>
    <row r="52" spans="1:9" ht="45" customHeight="1" x14ac:dyDescent="0.25">
      <c r="A52" s="1">
        <v>41</v>
      </c>
      <c r="B52" s="13" t="s">
        <v>93</v>
      </c>
      <c r="C52" s="13" t="s">
        <v>94</v>
      </c>
      <c r="D52" s="14"/>
      <c r="E52" s="1"/>
      <c r="F52" s="1"/>
      <c r="G52" s="1">
        <v>1958</v>
      </c>
      <c r="H52" s="1"/>
      <c r="I52" s="1"/>
    </row>
    <row r="53" spans="1:9" ht="45" customHeight="1" x14ac:dyDescent="0.25">
      <c r="A53" s="1">
        <v>42</v>
      </c>
      <c r="B53" s="1" t="s">
        <v>95</v>
      </c>
      <c r="C53" s="1" t="s">
        <v>96</v>
      </c>
      <c r="D53" s="15"/>
      <c r="E53" s="1"/>
      <c r="F53" s="1"/>
      <c r="G53" s="1">
        <v>1979</v>
      </c>
      <c r="H53" s="1"/>
      <c r="I53" s="1"/>
    </row>
    <row r="54" spans="1:9" ht="45" customHeight="1" x14ac:dyDescent="0.25">
      <c r="A54" s="1">
        <v>43</v>
      </c>
      <c r="B54" s="13" t="s">
        <v>83</v>
      </c>
      <c r="C54" s="13" t="s">
        <v>97</v>
      </c>
      <c r="D54" s="13"/>
      <c r="E54" s="1"/>
      <c r="F54" s="1"/>
      <c r="G54" s="1">
        <v>1964</v>
      </c>
      <c r="H54" s="1"/>
      <c r="I54" s="1"/>
    </row>
    <row r="55" spans="1:9" ht="45" customHeight="1" x14ac:dyDescent="0.25">
      <c r="A55" s="1">
        <v>44</v>
      </c>
      <c r="B55" s="13" t="s">
        <v>14</v>
      </c>
      <c r="C55" s="13" t="s">
        <v>37</v>
      </c>
      <c r="D55" s="13"/>
      <c r="E55" s="1"/>
      <c r="F55" s="1"/>
      <c r="G55" s="1">
        <v>1974</v>
      </c>
      <c r="H55" s="1"/>
      <c r="I55" s="1"/>
    </row>
    <row r="56" spans="1:9" ht="45" customHeight="1" x14ac:dyDescent="0.25">
      <c r="A56" s="1">
        <v>45</v>
      </c>
      <c r="B56" s="1" t="s">
        <v>99</v>
      </c>
      <c r="C56" s="1" t="s">
        <v>100</v>
      </c>
      <c r="D56" s="1"/>
      <c r="E56" s="1"/>
      <c r="F56" s="1"/>
      <c r="G56" s="1">
        <v>2007</v>
      </c>
      <c r="H56" s="1"/>
      <c r="I56" s="1"/>
    </row>
    <row r="57" spans="1:9" ht="45" customHeight="1" x14ac:dyDescent="0.25">
      <c r="A57" s="1">
        <v>46</v>
      </c>
      <c r="B57" s="13" t="s">
        <v>40</v>
      </c>
      <c r="C57" s="13" t="s">
        <v>101</v>
      </c>
      <c r="D57" s="13"/>
      <c r="E57" s="1"/>
      <c r="F57" s="1"/>
      <c r="G57" s="1">
        <v>1971</v>
      </c>
      <c r="H57" s="1"/>
      <c r="I57" s="1"/>
    </row>
    <row r="58" spans="1:9" ht="45" customHeight="1" x14ac:dyDescent="0.25">
      <c r="A58" s="1">
        <v>47</v>
      </c>
      <c r="H58" s="1"/>
      <c r="I58" s="1"/>
    </row>
    <row r="59" spans="1:9" ht="45" customHeight="1" x14ac:dyDescent="0.25">
      <c r="A59" s="1">
        <v>48</v>
      </c>
      <c r="H59" s="1"/>
      <c r="I59" s="1"/>
    </row>
    <row r="60" spans="1:9" ht="45" customHeight="1" x14ac:dyDescent="0.25">
      <c r="A60" s="1">
        <v>49</v>
      </c>
      <c r="H60" s="1"/>
      <c r="I60" s="1"/>
    </row>
    <row r="61" spans="1:9" ht="45" customHeight="1" x14ac:dyDescent="0.25">
      <c r="A61" s="1">
        <v>50</v>
      </c>
      <c r="H61" s="1"/>
      <c r="I61" s="1"/>
    </row>
    <row r="62" spans="1:9" ht="35.1" customHeight="1" x14ac:dyDescent="0.25">
      <c r="A62" s="1">
        <v>51</v>
      </c>
      <c r="B62" s="1"/>
      <c r="C62" s="1"/>
      <c r="D62" s="1"/>
      <c r="E62" s="1"/>
      <c r="F62" s="1"/>
      <c r="G62" s="1"/>
      <c r="H62" s="1"/>
      <c r="I62" s="1"/>
    </row>
    <row r="63" spans="1:9" ht="35.1" customHeight="1" x14ac:dyDescent="0.25">
      <c r="A63" s="1">
        <v>52</v>
      </c>
      <c r="H63" s="1"/>
      <c r="I63" s="1"/>
    </row>
    <row r="64" spans="1:9" ht="35.1" customHeight="1" x14ac:dyDescent="0.25">
      <c r="A64" s="1">
        <v>53</v>
      </c>
      <c r="H64" s="1"/>
      <c r="I64" s="1"/>
    </row>
    <row r="65" spans="1:9" ht="35.1" customHeight="1" x14ac:dyDescent="0.25">
      <c r="A65" s="1">
        <v>54</v>
      </c>
      <c r="H65" s="1"/>
      <c r="I65" s="1"/>
    </row>
    <row r="66" spans="1:9" ht="35.1" customHeight="1" x14ac:dyDescent="0.25">
      <c r="A66" s="1">
        <v>55</v>
      </c>
      <c r="I66" s="1"/>
    </row>
    <row r="67" spans="1:9" x14ac:dyDescent="0.25">
      <c r="A67" s="1">
        <v>56</v>
      </c>
    </row>
    <row r="68" spans="1:9" x14ac:dyDescent="0.25">
      <c r="A68" s="1">
        <v>57</v>
      </c>
    </row>
    <row r="69" spans="1:9" x14ac:dyDescent="0.25">
      <c r="A69" s="1">
        <v>58</v>
      </c>
    </row>
    <row r="70" spans="1:9" x14ac:dyDescent="0.25">
      <c r="A70" s="1">
        <v>59</v>
      </c>
    </row>
    <row r="71" spans="1:9" x14ac:dyDescent="0.25">
      <c r="A71" s="1">
        <v>60</v>
      </c>
    </row>
  </sheetData>
  <sheetProtection password="CA05" sheet="1" objects="1" scenarios="1"/>
  <sortState ref="A13:D62">
    <sortCondition ref="B13:B62"/>
  </sortState>
  <conditionalFormatting sqref="D57 D47:D55 D13:D45">
    <cfRule type="containsText" dxfId="3" priority="1" operator="containsText" text="ČMSJ">
      <formula>NOT(ISERROR(SEARCH("ČMSJ",D13)))</formula>
    </cfRule>
  </conditionalFormatting>
  <pageMargins left="0.7" right="0.7" top="0.78740157499999996" bottom="0.78740157499999996" header="0.3" footer="0.3"/>
  <pageSetup paperSize="9" scale="59" orientation="landscape" verticalDpi="360" r:id="rId1"/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P3" sqref="P3"/>
    </sheetView>
  </sheetViews>
  <sheetFormatPr defaultRowHeight="15" x14ac:dyDescent="0.25"/>
  <cols>
    <col min="1" max="1" width="5.28515625" customWidth="1"/>
    <col min="3" max="3" width="15.42578125" customWidth="1"/>
    <col min="4" max="4" width="9.140625" style="19"/>
    <col min="10" max="11" width="9.140625" style="19"/>
  </cols>
  <sheetData>
    <row r="1" spans="1:14" ht="22.5" x14ac:dyDescent="0.3">
      <c r="A1" s="17" t="s">
        <v>34</v>
      </c>
      <c r="B1" s="18"/>
      <c r="C1" s="18"/>
      <c r="D1" s="36"/>
      <c r="E1" s="18"/>
      <c r="F1" s="19"/>
      <c r="G1" s="19"/>
      <c r="H1" s="19"/>
      <c r="M1" s="20"/>
    </row>
    <row r="2" spans="1:14" ht="15.75" x14ac:dyDescent="0.25">
      <c r="A2" s="21" t="s">
        <v>102</v>
      </c>
      <c r="F2" s="19"/>
      <c r="G2" s="19"/>
      <c r="H2" s="19"/>
      <c r="M2" s="20"/>
    </row>
    <row r="3" spans="1:14" ht="31.5" x14ac:dyDescent="0.25">
      <c r="A3" s="22" t="s">
        <v>23</v>
      </c>
      <c r="B3" s="22" t="s">
        <v>2</v>
      </c>
      <c r="C3" s="22" t="s">
        <v>1</v>
      </c>
      <c r="D3" s="23" t="s">
        <v>24</v>
      </c>
      <c r="E3" s="22" t="s">
        <v>33</v>
      </c>
      <c r="F3" s="23" t="s">
        <v>25</v>
      </c>
      <c r="G3" s="23" t="s">
        <v>26</v>
      </c>
      <c r="H3" s="23" t="s">
        <v>27</v>
      </c>
      <c r="I3" s="24" t="s">
        <v>28</v>
      </c>
      <c r="J3" s="23" t="s">
        <v>29</v>
      </c>
      <c r="K3" s="23" t="s">
        <v>30</v>
      </c>
      <c r="L3" s="22" t="s">
        <v>31</v>
      </c>
      <c r="M3" s="25" t="s">
        <v>32</v>
      </c>
      <c r="N3" s="11"/>
    </row>
    <row r="4" spans="1:14" ht="15.75" thickBot="1" x14ac:dyDescent="0.3">
      <c r="A4" s="16"/>
      <c r="F4" s="19"/>
      <c r="G4" s="19"/>
      <c r="H4" s="19"/>
      <c r="M4" s="20"/>
    </row>
    <row r="5" spans="1:14" ht="15.75" thickBot="1" x14ac:dyDescent="0.3">
      <c r="A5" s="16"/>
      <c r="B5" s="32" t="str">
        <f>Prezentace!B13</f>
        <v>Petr</v>
      </c>
      <c r="C5" s="35" t="str">
        <f>Prezentace!C13</f>
        <v>Fiala</v>
      </c>
      <c r="D5" s="37">
        <f>Prezentace!G13</f>
        <v>1954</v>
      </c>
      <c r="E5" s="26"/>
      <c r="F5" s="27">
        <v>131</v>
      </c>
      <c r="G5" s="28">
        <v>41</v>
      </c>
      <c r="H5" s="27"/>
      <c r="I5" s="12">
        <f>(2020-D5)-50</f>
        <v>16</v>
      </c>
      <c r="J5" s="28">
        <f>SUM(E5:H5)</f>
        <v>172</v>
      </c>
      <c r="K5" s="62">
        <f>RANK(J5,$J$4:$J$50,0)</f>
        <v>23</v>
      </c>
      <c r="L5" s="55">
        <f>J5+J6+I5+I6</f>
        <v>374</v>
      </c>
      <c r="M5" s="57">
        <f>RANK(L5,$L$4:$L$50,0)</f>
        <v>10</v>
      </c>
    </row>
    <row r="6" spans="1:14" ht="16.5" thickBot="1" x14ac:dyDescent="0.3">
      <c r="A6" s="16"/>
      <c r="B6" s="32" t="str">
        <f>Prezentace!B14</f>
        <v>Karel</v>
      </c>
      <c r="C6" s="33" t="str">
        <f>Prezentace!C14</f>
        <v>Hartl</v>
      </c>
      <c r="D6" s="34">
        <f>Prezentace!G14</f>
        <v>1951</v>
      </c>
      <c r="E6" s="29"/>
      <c r="F6" s="30">
        <v>40</v>
      </c>
      <c r="G6" s="31">
        <v>127</v>
      </c>
      <c r="H6" s="30"/>
      <c r="I6" s="12">
        <f>(2020-D6)-50</f>
        <v>19</v>
      </c>
      <c r="J6" s="28">
        <f>SUM(E6:H6)</f>
        <v>167</v>
      </c>
      <c r="K6" s="62">
        <f>RANK(J6,$J$4:$J$50,0)</f>
        <v>26</v>
      </c>
      <c r="L6" s="56"/>
      <c r="M6" s="58"/>
    </row>
    <row r="7" spans="1:14" ht="15.75" thickBot="1" x14ac:dyDescent="0.3">
      <c r="A7" s="16"/>
      <c r="B7" s="32" t="str">
        <f>Prezentace!B15</f>
        <v>Richard</v>
      </c>
      <c r="C7" s="35" t="str">
        <f>Prezentace!C15</f>
        <v>Gabesam</v>
      </c>
      <c r="D7" s="37">
        <f>Prezentace!G15</f>
        <v>1955</v>
      </c>
      <c r="E7" s="12"/>
      <c r="F7" s="27">
        <v>91</v>
      </c>
      <c r="G7" s="28">
        <v>19</v>
      </c>
      <c r="H7" s="27"/>
      <c r="I7" s="12">
        <f t="shared" ref="I7:I49" si="0">(2020-D7)-50</f>
        <v>15</v>
      </c>
      <c r="J7" s="28">
        <f>SUM(E7:H7)</f>
        <v>110</v>
      </c>
      <c r="K7" s="62">
        <f t="shared" ref="K7:K49" si="1">RANK(J7,$J$4:$J$50,0)</f>
        <v>41</v>
      </c>
      <c r="L7" s="55">
        <f>J7+J8+I7+I8</f>
        <v>285</v>
      </c>
      <c r="M7" s="57">
        <f>RANK(L7,$L$4:$L$50,0)</f>
        <v>19</v>
      </c>
    </row>
    <row r="8" spans="1:14" ht="16.5" thickBot="1" x14ac:dyDescent="0.3">
      <c r="A8" s="16"/>
      <c r="B8" s="32" t="str">
        <f>Prezentace!B16</f>
        <v>Josef</v>
      </c>
      <c r="C8" s="33" t="str">
        <f>Prezentace!C16</f>
        <v>Koval</v>
      </c>
      <c r="D8" s="34">
        <f>Prezentace!G16</f>
        <v>1964</v>
      </c>
      <c r="E8" s="51"/>
      <c r="F8" s="30">
        <v>129</v>
      </c>
      <c r="G8" s="31">
        <v>25</v>
      </c>
      <c r="H8" s="30"/>
      <c r="I8" s="12">
        <f t="shared" si="0"/>
        <v>6</v>
      </c>
      <c r="J8" s="28">
        <f t="shared" ref="J8:J49" si="2">SUM(E8:H8)</f>
        <v>154</v>
      </c>
      <c r="K8" s="62">
        <f t="shared" si="1"/>
        <v>30</v>
      </c>
      <c r="L8" s="56"/>
      <c r="M8" s="59"/>
    </row>
    <row r="9" spans="1:14" ht="15.75" thickBot="1" x14ac:dyDescent="0.3">
      <c r="A9" s="16"/>
      <c r="B9" s="32" t="str">
        <f>Prezentace!B17</f>
        <v>Jindřich</v>
      </c>
      <c r="C9" s="35" t="str">
        <f>Prezentace!C17</f>
        <v>Beznoska</v>
      </c>
      <c r="D9" s="37">
        <f>Prezentace!G17</f>
        <v>1965</v>
      </c>
      <c r="E9" s="26"/>
      <c r="F9" s="27">
        <v>40</v>
      </c>
      <c r="G9" s="28">
        <v>4</v>
      </c>
      <c r="H9" s="27"/>
      <c r="I9" s="12">
        <f t="shared" si="0"/>
        <v>5</v>
      </c>
      <c r="J9" s="28">
        <f t="shared" si="2"/>
        <v>44</v>
      </c>
      <c r="K9" s="62">
        <f t="shared" si="1"/>
        <v>44</v>
      </c>
      <c r="L9" s="55">
        <f>J9+J10+I9+I10</f>
        <v>85</v>
      </c>
      <c r="M9" s="57">
        <f>RANK(L9,$L$4:$L$50,0)</f>
        <v>22</v>
      </c>
    </row>
    <row r="10" spans="1:14" ht="16.5" thickBot="1" x14ac:dyDescent="0.3">
      <c r="A10" s="16"/>
      <c r="B10" s="32" t="str">
        <f>Prezentace!B18</f>
        <v>Tomáš</v>
      </c>
      <c r="C10" s="33" t="str">
        <f>Prezentace!C18</f>
        <v>Kulman</v>
      </c>
      <c r="D10" s="34">
        <f>Prezentace!G18</f>
        <v>1966</v>
      </c>
      <c r="E10" s="29"/>
      <c r="F10" s="30">
        <v>16</v>
      </c>
      <c r="G10" s="31">
        <v>16</v>
      </c>
      <c r="H10" s="30"/>
      <c r="I10" s="12">
        <f t="shared" si="0"/>
        <v>4</v>
      </c>
      <c r="J10" s="28">
        <f t="shared" si="2"/>
        <v>32</v>
      </c>
      <c r="K10" s="62">
        <f t="shared" si="1"/>
        <v>45</v>
      </c>
      <c r="L10" s="56"/>
      <c r="M10" s="58"/>
    </row>
    <row r="11" spans="1:14" ht="15.75" thickBot="1" x14ac:dyDescent="0.3">
      <c r="A11" s="16"/>
      <c r="B11" s="32" t="str">
        <f>Prezentace!B19</f>
        <v>Jan</v>
      </c>
      <c r="C11" s="35" t="str">
        <f>Prezentace!C19</f>
        <v>Melzer</v>
      </c>
      <c r="D11" s="37">
        <f>Prezentace!G19</f>
        <v>1961</v>
      </c>
      <c r="E11" s="26"/>
      <c r="F11" s="27">
        <v>112</v>
      </c>
      <c r="G11" s="28">
        <v>24</v>
      </c>
      <c r="H11" s="27"/>
      <c r="I11" s="12">
        <f t="shared" si="0"/>
        <v>9</v>
      </c>
      <c r="J11" s="28">
        <f t="shared" si="2"/>
        <v>136</v>
      </c>
      <c r="K11" s="62">
        <f t="shared" si="1"/>
        <v>37</v>
      </c>
      <c r="L11" s="55">
        <f>J11+J12+I11+I12</f>
        <v>327</v>
      </c>
      <c r="M11" s="57">
        <f>RANK(L11,$L$4:$L$50,0)</f>
        <v>15</v>
      </c>
    </row>
    <row r="12" spans="1:14" ht="16.5" thickBot="1" x14ac:dyDescent="0.3">
      <c r="A12" s="16"/>
      <c r="B12" s="32" t="str">
        <f>Prezentace!B20</f>
        <v>Václav</v>
      </c>
      <c r="C12" s="33" t="str">
        <f>Prezentace!C20</f>
        <v>Čáp</v>
      </c>
      <c r="D12" s="34">
        <f>Prezentace!G20</f>
        <v>1957</v>
      </c>
      <c r="E12" s="29"/>
      <c r="F12" s="30">
        <v>139</v>
      </c>
      <c r="G12" s="31">
        <v>30</v>
      </c>
      <c r="H12" s="30"/>
      <c r="I12" s="12">
        <f t="shared" si="0"/>
        <v>13</v>
      </c>
      <c r="J12" s="28">
        <f t="shared" si="2"/>
        <v>169</v>
      </c>
      <c r="K12" s="62">
        <f t="shared" si="1"/>
        <v>25</v>
      </c>
      <c r="L12" s="56"/>
      <c r="M12" s="58"/>
    </row>
    <row r="13" spans="1:14" ht="15.75" thickBot="1" x14ac:dyDescent="0.3">
      <c r="B13" s="32" t="str">
        <f>Prezentace!B21</f>
        <v>Josef</v>
      </c>
      <c r="C13" s="35" t="str">
        <f>Prezentace!C21</f>
        <v>Motyčky</v>
      </c>
      <c r="D13" s="37">
        <f>Prezentace!G21</f>
        <v>1968</v>
      </c>
      <c r="E13" s="26"/>
      <c r="F13" s="27">
        <v>142</v>
      </c>
      <c r="G13" s="28">
        <v>73</v>
      </c>
      <c r="H13" s="27"/>
      <c r="I13" s="12">
        <f t="shared" si="0"/>
        <v>2</v>
      </c>
      <c r="J13" s="28">
        <f t="shared" si="2"/>
        <v>215</v>
      </c>
      <c r="K13" s="62">
        <f t="shared" si="1"/>
        <v>3</v>
      </c>
      <c r="L13" s="55">
        <f>J13+J14+I13+I14</f>
        <v>436</v>
      </c>
      <c r="M13" s="57">
        <f>RANK(L13,$L$4:$L$50,0)</f>
        <v>2</v>
      </c>
    </row>
    <row r="14" spans="1:14" ht="16.5" thickBot="1" x14ac:dyDescent="0.3">
      <c r="B14" s="32" t="str">
        <f>Prezentace!B22</f>
        <v>Lída</v>
      </c>
      <c r="C14" s="33" t="str">
        <f>Prezentace!C22</f>
        <v>Chocholoušová</v>
      </c>
      <c r="D14" s="34">
        <f>Prezentace!G22</f>
        <v>1941</v>
      </c>
      <c r="E14" s="29"/>
      <c r="F14" s="30">
        <v>140</v>
      </c>
      <c r="G14" s="31">
        <v>50</v>
      </c>
      <c r="H14" s="30"/>
      <c r="I14" s="12">
        <f t="shared" si="0"/>
        <v>29</v>
      </c>
      <c r="J14" s="28">
        <f t="shared" si="2"/>
        <v>190</v>
      </c>
      <c r="K14" s="62">
        <f t="shared" si="1"/>
        <v>10</v>
      </c>
      <c r="L14" s="56"/>
      <c r="M14" s="58"/>
    </row>
    <row r="15" spans="1:14" ht="15.75" thickBot="1" x14ac:dyDescent="0.3">
      <c r="B15" s="32" t="str">
        <f>Prezentace!B23</f>
        <v>Pavel</v>
      </c>
      <c r="C15" s="35" t="str">
        <f>Prezentace!C23</f>
        <v>Hanák</v>
      </c>
      <c r="D15" s="37">
        <f>Prezentace!G23</f>
        <v>1976</v>
      </c>
      <c r="E15" s="26"/>
      <c r="F15" s="27">
        <v>140</v>
      </c>
      <c r="G15" s="28">
        <v>62</v>
      </c>
      <c r="H15" s="27"/>
      <c r="I15" s="12">
        <f t="shared" si="0"/>
        <v>-6</v>
      </c>
      <c r="J15" s="28">
        <f t="shared" si="2"/>
        <v>202</v>
      </c>
      <c r="K15" s="62">
        <f t="shared" si="1"/>
        <v>8</v>
      </c>
      <c r="L15" s="55">
        <f>J15+J16+I15+I16</f>
        <v>390</v>
      </c>
      <c r="M15" s="57">
        <f>RANK(L15,$L$4:$L$50,0)</f>
        <v>6</v>
      </c>
    </row>
    <row r="16" spans="1:14" ht="16.5" thickBot="1" x14ac:dyDescent="0.3">
      <c r="B16" s="32" t="str">
        <f>Prezentace!B24</f>
        <v>Milan</v>
      </c>
      <c r="C16" s="33" t="str">
        <f>Prezentace!C24</f>
        <v>Holeyšovský</v>
      </c>
      <c r="D16" s="34">
        <f>Prezentace!G24</f>
        <v>1950</v>
      </c>
      <c r="E16" s="29"/>
      <c r="F16" s="30">
        <v>136</v>
      </c>
      <c r="G16" s="31">
        <v>38</v>
      </c>
      <c r="H16" s="30"/>
      <c r="I16" s="12">
        <f t="shared" si="0"/>
        <v>20</v>
      </c>
      <c r="J16" s="28">
        <f t="shared" si="2"/>
        <v>174</v>
      </c>
      <c r="K16" s="62">
        <f t="shared" si="1"/>
        <v>21</v>
      </c>
      <c r="L16" s="56"/>
      <c r="M16" s="58"/>
    </row>
    <row r="17" spans="2:14" ht="15.75" thickBot="1" x14ac:dyDescent="0.3">
      <c r="B17" s="32" t="str">
        <f>Prezentace!B25</f>
        <v>Jaroslav</v>
      </c>
      <c r="C17" s="35" t="str">
        <f>Prezentace!C25</f>
        <v>Székely</v>
      </c>
      <c r="D17" s="37">
        <f>Prezentace!G25</f>
        <v>1961</v>
      </c>
      <c r="E17" s="26"/>
      <c r="F17" s="27">
        <v>144</v>
      </c>
      <c r="G17" s="28">
        <v>57</v>
      </c>
      <c r="H17" s="27"/>
      <c r="I17" s="12">
        <f t="shared" si="0"/>
        <v>9</v>
      </c>
      <c r="J17" s="28">
        <f t="shared" si="2"/>
        <v>201</v>
      </c>
      <c r="K17" s="62">
        <f t="shared" si="1"/>
        <v>9</v>
      </c>
      <c r="L17" s="55">
        <f>J17+J18+I17+I18</f>
        <v>375</v>
      </c>
      <c r="M17" s="57">
        <f>RANK(L17,$L$4:$L$50,0)</f>
        <v>8</v>
      </c>
    </row>
    <row r="18" spans="2:14" ht="16.5" thickBot="1" x14ac:dyDescent="0.3">
      <c r="B18" s="32" t="str">
        <f>Prezentace!B26</f>
        <v>Josef</v>
      </c>
      <c r="C18" s="33" t="str">
        <f>Prezentace!C26</f>
        <v>Peiker</v>
      </c>
      <c r="D18" s="34">
        <f>Prezentace!G26</f>
        <v>1947</v>
      </c>
      <c r="E18" s="29"/>
      <c r="F18" s="30">
        <v>114</v>
      </c>
      <c r="G18" s="31">
        <v>28</v>
      </c>
      <c r="H18" s="30"/>
      <c r="I18" s="12">
        <f t="shared" si="0"/>
        <v>23</v>
      </c>
      <c r="J18" s="28">
        <f t="shared" si="2"/>
        <v>142</v>
      </c>
      <c r="K18" s="62">
        <f t="shared" si="1"/>
        <v>36</v>
      </c>
      <c r="L18" s="56"/>
      <c r="M18" s="58"/>
    </row>
    <row r="19" spans="2:14" ht="15.75" thickBot="1" x14ac:dyDescent="0.3">
      <c r="B19" s="32" t="str">
        <f>Prezentace!B27</f>
        <v>Ivo</v>
      </c>
      <c r="C19" s="35" t="str">
        <f>Prezentace!C27</f>
        <v>Rašovský</v>
      </c>
      <c r="D19" s="37">
        <f>Prezentace!G27</f>
        <v>1973</v>
      </c>
      <c r="E19" s="26"/>
      <c r="F19" s="27">
        <v>138</v>
      </c>
      <c r="G19" s="28">
        <v>46</v>
      </c>
      <c r="H19" s="27"/>
      <c r="I19" s="12">
        <f t="shared" si="0"/>
        <v>-3</v>
      </c>
      <c r="J19" s="28">
        <f t="shared" si="2"/>
        <v>184</v>
      </c>
      <c r="K19" s="62">
        <f t="shared" si="1"/>
        <v>17</v>
      </c>
      <c r="L19" s="55">
        <f>J19+J20+I19+I20</f>
        <v>370</v>
      </c>
      <c r="M19" s="57">
        <f>RANK(L19,$L$4:$L$50,0)</f>
        <v>11</v>
      </c>
    </row>
    <row r="20" spans="2:14" ht="16.5" thickBot="1" x14ac:dyDescent="0.3">
      <c r="B20" s="32" t="str">
        <f>Prezentace!B28</f>
        <v>Jaroslav</v>
      </c>
      <c r="C20" s="33" t="str">
        <f>Prezentace!C28</f>
        <v>Novák</v>
      </c>
      <c r="D20" s="34">
        <f>Prezentace!G28</f>
        <v>1958</v>
      </c>
      <c r="E20" s="29"/>
      <c r="F20" s="30">
        <v>134</v>
      </c>
      <c r="G20" s="31">
        <v>43</v>
      </c>
      <c r="H20" s="30"/>
      <c r="I20" s="12">
        <f t="shared" si="0"/>
        <v>12</v>
      </c>
      <c r="J20" s="28">
        <f t="shared" si="2"/>
        <v>177</v>
      </c>
      <c r="K20" s="62">
        <f t="shared" si="1"/>
        <v>19</v>
      </c>
      <c r="L20" s="56"/>
      <c r="M20" s="58"/>
    </row>
    <row r="21" spans="2:14" ht="15.75" thickBot="1" x14ac:dyDescent="0.3">
      <c r="B21" s="32" t="str">
        <f>Prezentace!B29</f>
        <v>Otto</v>
      </c>
      <c r="C21" s="35" t="str">
        <f>Prezentace!C29</f>
        <v>Šaman</v>
      </c>
      <c r="D21" s="37">
        <f>Prezentace!G29</f>
        <v>1961</v>
      </c>
      <c r="E21" s="26"/>
      <c r="F21" s="27">
        <v>132</v>
      </c>
      <c r="G21" s="28">
        <v>58</v>
      </c>
      <c r="H21" s="27"/>
      <c r="I21" s="12">
        <f t="shared" si="0"/>
        <v>9</v>
      </c>
      <c r="J21" s="28">
        <f t="shared" si="2"/>
        <v>190</v>
      </c>
      <c r="K21" s="62">
        <f t="shared" si="1"/>
        <v>10</v>
      </c>
      <c r="L21" s="55">
        <f>J21+J22+I21+I22</f>
        <v>365</v>
      </c>
      <c r="M21" s="57">
        <f>RANK(L21,$L$4:$L$50,0)</f>
        <v>12</v>
      </c>
    </row>
    <row r="22" spans="2:14" ht="16.5" thickBot="1" x14ac:dyDescent="0.3">
      <c r="B22" s="32" t="str">
        <f>Prezentace!B30</f>
        <v>Rudolf</v>
      </c>
      <c r="C22" s="33" t="str">
        <f>Prezentace!C30</f>
        <v>Čermák</v>
      </c>
      <c r="D22" s="34">
        <f>Prezentace!G30</f>
        <v>1956</v>
      </c>
      <c r="E22" s="29"/>
      <c r="F22" s="30">
        <v>128</v>
      </c>
      <c r="G22" s="31">
        <v>24</v>
      </c>
      <c r="H22" s="30"/>
      <c r="I22" s="12">
        <f t="shared" si="0"/>
        <v>14</v>
      </c>
      <c r="J22" s="28">
        <f t="shared" si="2"/>
        <v>152</v>
      </c>
      <c r="K22" s="62">
        <f t="shared" si="1"/>
        <v>32</v>
      </c>
      <c r="L22" s="56"/>
      <c r="M22" s="58"/>
    </row>
    <row r="23" spans="2:14" ht="15.75" thickBot="1" x14ac:dyDescent="0.3">
      <c r="B23" s="32" t="str">
        <f>Prezentace!B31</f>
        <v>Milan</v>
      </c>
      <c r="C23" s="35" t="str">
        <f>Prezentace!C31</f>
        <v>Zabloudil</v>
      </c>
      <c r="D23" s="37">
        <f>Prezentace!G31</f>
        <v>1956</v>
      </c>
      <c r="E23" s="26"/>
      <c r="F23" s="27">
        <v>132</v>
      </c>
      <c r="G23" s="28">
        <v>28</v>
      </c>
      <c r="H23" s="27"/>
      <c r="I23" s="12">
        <f t="shared" si="0"/>
        <v>14</v>
      </c>
      <c r="J23" s="28">
        <f t="shared" si="2"/>
        <v>160</v>
      </c>
      <c r="K23" s="62">
        <f t="shared" si="1"/>
        <v>29</v>
      </c>
      <c r="L23" s="55">
        <f>J23+J24+I23+I24</f>
        <v>407</v>
      </c>
      <c r="M23" s="57">
        <f>RANK(L23,$L$4:$L$50,0)</f>
        <v>5</v>
      </c>
      <c r="N23" s="16"/>
    </row>
    <row r="24" spans="2:14" ht="16.5" thickBot="1" x14ac:dyDescent="0.3">
      <c r="B24" s="32" t="str">
        <f>Prezentace!B32</f>
        <v>Rudolf</v>
      </c>
      <c r="C24" s="33" t="str">
        <f>Prezentace!C32</f>
        <v>Trojan</v>
      </c>
      <c r="D24" s="34">
        <f>Prezentace!G32</f>
        <v>1952</v>
      </c>
      <c r="E24" s="29"/>
      <c r="F24" s="30">
        <v>141</v>
      </c>
      <c r="G24" s="31">
        <v>74</v>
      </c>
      <c r="H24" s="30"/>
      <c r="I24" s="12">
        <f t="shared" si="0"/>
        <v>18</v>
      </c>
      <c r="J24" s="28">
        <f t="shared" si="2"/>
        <v>215</v>
      </c>
      <c r="K24" s="62">
        <f t="shared" si="1"/>
        <v>3</v>
      </c>
      <c r="L24" s="56"/>
      <c r="M24" s="58"/>
      <c r="N24" s="16"/>
    </row>
    <row r="25" spans="2:14" ht="15.75" thickBot="1" x14ac:dyDescent="0.3">
      <c r="B25" s="32" t="str">
        <f>Prezentace!B33</f>
        <v>Miroslav</v>
      </c>
      <c r="C25" s="35" t="str">
        <f>Prezentace!C33</f>
        <v>Hanák</v>
      </c>
      <c r="D25" s="37">
        <f>Prezentace!G33</f>
        <v>1949</v>
      </c>
      <c r="E25" s="26"/>
      <c r="F25" s="27">
        <v>66</v>
      </c>
      <c r="G25" s="28">
        <v>3</v>
      </c>
      <c r="H25" s="27"/>
      <c r="I25" s="12">
        <f t="shared" si="0"/>
        <v>21</v>
      </c>
      <c r="J25" s="28">
        <f t="shared" si="2"/>
        <v>69</v>
      </c>
      <c r="K25" s="62">
        <f t="shared" si="1"/>
        <v>42</v>
      </c>
      <c r="L25" s="55">
        <f>J25+J26+I25+I26</f>
        <v>135</v>
      </c>
      <c r="M25" s="57">
        <f>RANK(L25,$L$4:$L$50,0)</f>
        <v>21</v>
      </c>
      <c r="N25" s="16"/>
    </row>
    <row r="26" spans="2:14" ht="16.5" thickBot="1" x14ac:dyDescent="0.3">
      <c r="B26" s="32" t="str">
        <f>Prezentace!B34</f>
        <v>Jitka</v>
      </c>
      <c r="C26" s="33" t="str">
        <f>Prezentace!C34</f>
        <v>Johanidesová</v>
      </c>
      <c r="D26" s="34">
        <f>Prezentace!G34</f>
        <v>1976</v>
      </c>
      <c r="E26" s="29"/>
      <c r="F26" s="30">
        <v>33</v>
      </c>
      <c r="G26" s="31">
        <v>18</v>
      </c>
      <c r="H26" s="30"/>
      <c r="I26" s="12">
        <f t="shared" si="0"/>
        <v>-6</v>
      </c>
      <c r="J26" s="28">
        <f t="shared" si="2"/>
        <v>51</v>
      </c>
      <c r="K26" s="62">
        <f t="shared" si="1"/>
        <v>43</v>
      </c>
      <c r="L26" s="56"/>
      <c r="M26" s="58"/>
      <c r="N26" s="16"/>
    </row>
    <row r="27" spans="2:14" ht="15.75" thickBot="1" x14ac:dyDescent="0.3">
      <c r="B27" s="32" t="str">
        <f>Prezentace!B35</f>
        <v>Pavel</v>
      </c>
      <c r="C27" s="35" t="str">
        <f>Prezentace!C35</f>
        <v>Řehák</v>
      </c>
      <c r="D27" s="37">
        <f>Prezentace!G35</f>
        <v>1963</v>
      </c>
      <c r="E27" s="26"/>
      <c r="F27" s="27">
        <v>149</v>
      </c>
      <c r="G27" s="28">
        <v>74</v>
      </c>
      <c r="H27" s="27"/>
      <c r="I27" s="12">
        <f t="shared" si="0"/>
        <v>7</v>
      </c>
      <c r="J27" s="28">
        <f t="shared" si="2"/>
        <v>223</v>
      </c>
      <c r="K27" s="62">
        <f t="shared" si="1"/>
        <v>1</v>
      </c>
      <c r="L27" s="55">
        <f>J27+J28+I27+I28</f>
        <v>437</v>
      </c>
      <c r="M27" s="57">
        <f>RANK(L27,$L$4:$L$50,0)</f>
        <v>1</v>
      </c>
      <c r="N27" s="16"/>
    </row>
    <row r="28" spans="2:14" ht="16.5" thickBot="1" x14ac:dyDescent="0.3">
      <c r="B28" s="32" t="str">
        <f>Prezentace!B36</f>
        <v>Pavel</v>
      </c>
      <c r="C28" s="33" t="str">
        <f>Prezentace!C36</f>
        <v>Bárta</v>
      </c>
      <c r="D28" s="34">
        <f>Prezentace!G36</f>
        <v>1974</v>
      </c>
      <c r="E28" s="29"/>
      <c r="F28" s="30">
        <v>137</v>
      </c>
      <c r="G28" s="31">
        <v>74</v>
      </c>
      <c r="H28" s="30"/>
      <c r="I28" s="12">
        <f t="shared" si="0"/>
        <v>-4</v>
      </c>
      <c r="J28" s="28">
        <f t="shared" si="2"/>
        <v>211</v>
      </c>
      <c r="K28" s="62">
        <f t="shared" si="1"/>
        <v>6</v>
      </c>
      <c r="L28" s="56"/>
      <c r="M28" s="58"/>
    </row>
    <row r="29" spans="2:14" ht="15.75" thickBot="1" x14ac:dyDescent="0.3">
      <c r="B29" s="32" t="str">
        <f>Prezentace!B37</f>
        <v>Jiří</v>
      </c>
      <c r="C29" s="35" t="str">
        <f>Prezentace!C37</f>
        <v>Fritsch</v>
      </c>
      <c r="D29" s="37">
        <f>Prezentace!G37</f>
        <v>1973</v>
      </c>
      <c r="E29" s="26"/>
      <c r="F29" s="27">
        <v>92</v>
      </c>
      <c r="G29" s="28">
        <v>24</v>
      </c>
      <c r="H29" s="27"/>
      <c r="I29" s="12">
        <f t="shared" si="0"/>
        <v>-3</v>
      </c>
      <c r="J29" s="28">
        <f t="shared" si="2"/>
        <v>116</v>
      </c>
      <c r="K29" s="62">
        <f t="shared" si="1"/>
        <v>40</v>
      </c>
      <c r="L29" s="55">
        <f>J29+J30+I29+I30</f>
        <v>246</v>
      </c>
      <c r="M29" s="57">
        <f>RANK(L29,$L$4:$L$50,0)</f>
        <v>20</v>
      </c>
    </row>
    <row r="30" spans="2:14" ht="16.5" thickBot="1" x14ac:dyDescent="0.3">
      <c r="B30" s="32" t="str">
        <f>Prezentace!B38</f>
        <v>Pavel</v>
      </c>
      <c r="C30" s="35" t="str">
        <f>Prezentace!C38</f>
        <v>Moravec</v>
      </c>
      <c r="D30" s="34">
        <f>Prezentace!G38</f>
        <v>1965</v>
      </c>
      <c r="E30" s="29"/>
      <c r="F30" s="30">
        <v>115</v>
      </c>
      <c r="G30" s="31">
        <v>13</v>
      </c>
      <c r="H30" s="30"/>
      <c r="I30" s="12">
        <f t="shared" si="0"/>
        <v>5</v>
      </c>
      <c r="J30" s="28">
        <f t="shared" si="2"/>
        <v>128</v>
      </c>
      <c r="K30" s="62">
        <f t="shared" si="1"/>
        <v>39</v>
      </c>
      <c r="L30" s="56"/>
      <c r="M30" s="58"/>
    </row>
    <row r="31" spans="2:14" ht="16.5" thickBot="1" x14ac:dyDescent="0.3">
      <c r="B31" s="32" t="str">
        <f>Prezentace!B39</f>
        <v>Pavel</v>
      </c>
      <c r="C31" s="33" t="str">
        <f>Prezentace!C39</f>
        <v>Černohorský</v>
      </c>
      <c r="D31" s="37">
        <f>Prezentace!G39</f>
        <v>1950</v>
      </c>
      <c r="E31" s="26"/>
      <c r="F31" s="27">
        <v>138</v>
      </c>
      <c r="G31" s="28">
        <v>36</v>
      </c>
      <c r="H31" s="27"/>
      <c r="I31" s="12">
        <f t="shared" si="0"/>
        <v>20</v>
      </c>
      <c r="J31" s="28">
        <f t="shared" si="2"/>
        <v>174</v>
      </c>
      <c r="K31" s="62">
        <f t="shared" si="1"/>
        <v>21</v>
      </c>
      <c r="L31" s="55">
        <f>J31+J32+I31+I32</f>
        <v>414</v>
      </c>
      <c r="M31" s="57">
        <f>RANK(L31,$L$4:$L$50,0)</f>
        <v>4</v>
      </c>
    </row>
    <row r="32" spans="2:14" ht="16.5" thickBot="1" x14ac:dyDescent="0.3">
      <c r="B32" s="32" t="str">
        <f>Prezentace!B40</f>
        <v>Karel</v>
      </c>
      <c r="C32" s="35" t="str">
        <f>Prezentace!C40</f>
        <v>Šmíd</v>
      </c>
      <c r="D32" s="34">
        <f>Prezentace!G40</f>
        <v>1958</v>
      </c>
      <c r="E32" s="29"/>
      <c r="F32" s="30">
        <v>135</v>
      </c>
      <c r="G32" s="31">
        <v>73</v>
      </c>
      <c r="H32" s="30"/>
      <c r="I32" s="12">
        <f t="shared" si="0"/>
        <v>12</v>
      </c>
      <c r="J32" s="28">
        <f t="shared" si="2"/>
        <v>208</v>
      </c>
      <c r="K32" s="62">
        <f t="shared" si="1"/>
        <v>7</v>
      </c>
      <c r="L32" s="56"/>
      <c r="M32" s="58"/>
    </row>
    <row r="33" spans="2:18" ht="16.5" thickBot="1" x14ac:dyDescent="0.3">
      <c r="B33" s="32" t="str">
        <f>Prezentace!B41</f>
        <v>Petr</v>
      </c>
      <c r="C33" s="33" t="str">
        <f>Prezentace!C41</f>
        <v>Kos</v>
      </c>
      <c r="D33" s="37">
        <f>Prezentace!G41</f>
        <v>1953</v>
      </c>
      <c r="E33" s="26"/>
      <c r="F33" s="27">
        <v>131</v>
      </c>
      <c r="G33" s="28">
        <v>41</v>
      </c>
      <c r="H33" s="27"/>
      <c r="I33" s="12">
        <f t="shared" si="0"/>
        <v>17</v>
      </c>
      <c r="J33" s="28">
        <f t="shared" si="2"/>
        <v>172</v>
      </c>
      <c r="K33" s="62">
        <f t="shared" si="1"/>
        <v>23</v>
      </c>
      <c r="L33" s="55">
        <f>J33+J34+I33+I34</f>
        <v>365</v>
      </c>
      <c r="M33" s="57">
        <f>RANK(L33,$L$4:$L$50,0)</f>
        <v>12</v>
      </c>
    </row>
    <row r="34" spans="2:18" ht="16.5" thickBot="1" x14ac:dyDescent="0.3">
      <c r="B34" s="32" t="str">
        <f>Prezentace!B42</f>
        <v>Petra</v>
      </c>
      <c r="C34" s="35" t="str">
        <f>Prezentace!C42</f>
        <v>Kosová</v>
      </c>
      <c r="D34" s="34">
        <f>Prezentace!G42</f>
        <v>1981</v>
      </c>
      <c r="E34" s="29"/>
      <c r="F34" s="30">
        <v>135</v>
      </c>
      <c r="G34" s="31">
        <v>52</v>
      </c>
      <c r="H34" s="30"/>
      <c r="I34" s="12">
        <f t="shared" si="0"/>
        <v>-11</v>
      </c>
      <c r="J34" s="28">
        <f t="shared" si="2"/>
        <v>187</v>
      </c>
      <c r="K34" s="62">
        <f t="shared" si="1"/>
        <v>13</v>
      </c>
      <c r="L34" s="56"/>
      <c r="M34" s="58"/>
    </row>
    <row r="35" spans="2:18" ht="15.75" thickBot="1" x14ac:dyDescent="0.3">
      <c r="B35" s="32" t="str">
        <f>Prezentace!B43</f>
        <v>Viktor</v>
      </c>
      <c r="C35" s="35" t="str">
        <f>Prezentace!C43</f>
        <v>Jansa</v>
      </c>
      <c r="D35" s="37">
        <f>Prezentace!G43</f>
        <v>1951</v>
      </c>
      <c r="E35" s="26"/>
      <c r="F35" s="27">
        <v>131</v>
      </c>
      <c r="G35" s="28">
        <v>17</v>
      </c>
      <c r="H35" s="27"/>
      <c r="I35" s="12">
        <f t="shared" si="0"/>
        <v>19</v>
      </c>
      <c r="J35" s="28">
        <f t="shared" si="2"/>
        <v>148</v>
      </c>
      <c r="K35" s="62">
        <f t="shared" si="1"/>
        <v>34</v>
      </c>
      <c r="L35" s="55">
        <f>J35+J36+I35+I36</f>
        <v>318</v>
      </c>
      <c r="M35" s="57">
        <f>RANK(L35,$L$4:$L$50,0)</f>
        <v>16</v>
      </c>
    </row>
    <row r="36" spans="2:18" ht="16.5" thickBot="1" x14ac:dyDescent="0.3">
      <c r="B36" s="32" t="str">
        <f>Prezentace!B44</f>
        <v>Karel</v>
      </c>
      <c r="C36" s="33" t="str">
        <f>Prezentace!C44</f>
        <v>Cekota</v>
      </c>
      <c r="D36" s="34">
        <f>Prezentace!G44</f>
        <v>1952</v>
      </c>
      <c r="E36" s="29"/>
      <c r="F36" s="30">
        <v>120</v>
      </c>
      <c r="G36" s="31">
        <v>13</v>
      </c>
      <c r="H36" s="30"/>
      <c r="I36" s="12">
        <f t="shared" si="0"/>
        <v>18</v>
      </c>
      <c r="J36" s="28">
        <f t="shared" si="2"/>
        <v>133</v>
      </c>
      <c r="K36" s="62">
        <f t="shared" si="1"/>
        <v>38</v>
      </c>
      <c r="L36" s="56"/>
      <c r="M36" s="58"/>
    </row>
    <row r="37" spans="2:18" ht="15.75" thickBot="1" x14ac:dyDescent="0.3">
      <c r="B37" s="32" t="str">
        <f>Prezentace!B45</f>
        <v>Stanislav</v>
      </c>
      <c r="C37" s="35" t="str">
        <f>Prezentace!C45</f>
        <v>Švejda</v>
      </c>
      <c r="D37" s="37">
        <f>Prezentace!G45</f>
        <v>1956</v>
      </c>
      <c r="E37" s="26"/>
      <c r="F37" s="27">
        <v>127</v>
      </c>
      <c r="G37" s="28">
        <v>24</v>
      </c>
      <c r="H37" s="27"/>
      <c r="I37" s="12">
        <f t="shared" si="0"/>
        <v>14</v>
      </c>
      <c r="J37" s="28">
        <f t="shared" si="2"/>
        <v>151</v>
      </c>
      <c r="K37" s="62">
        <f t="shared" si="1"/>
        <v>33</v>
      </c>
      <c r="L37" s="55">
        <f>J37+J38+I37+I38</f>
        <v>350</v>
      </c>
      <c r="M37" s="57">
        <f>RANK(L37,$L$4:$L$50,0)</f>
        <v>14</v>
      </c>
    </row>
    <row r="38" spans="2:18" ht="16.5" thickBot="1" x14ac:dyDescent="0.3">
      <c r="B38" s="32" t="str">
        <f>Prezentace!B46</f>
        <v>Jiří</v>
      </c>
      <c r="C38" s="33" t="str">
        <f>Prezentace!C46</f>
        <v>Koukal</v>
      </c>
      <c r="D38" s="34">
        <f>Prezentace!G46</f>
        <v>1951</v>
      </c>
      <c r="E38" s="29"/>
      <c r="F38" s="30">
        <v>128</v>
      </c>
      <c r="G38" s="31">
        <v>38</v>
      </c>
      <c r="H38" s="30"/>
      <c r="I38" s="12">
        <f t="shared" si="0"/>
        <v>19</v>
      </c>
      <c r="J38" s="28">
        <f t="shared" si="2"/>
        <v>166</v>
      </c>
      <c r="K38" s="62">
        <f t="shared" si="1"/>
        <v>27</v>
      </c>
      <c r="L38" s="56"/>
      <c r="M38" s="58"/>
    </row>
    <row r="39" spans="2:18" ht="15.75" thickBot="1" x14ac:dyDescent="0.3">
      <c r="B39" s="32" t="str">
        <f>Prezentace!B47</f>
        <v>Michal</v>
      </c>
      <c r="C39" s="35" t="str">
        <f>Prezentace!C47</f>
        <v>Kuchta</v>
      </c>
      <c r="D39" s="37">
        <f>Prezentace!G47</f>
        <v>1995</v>
      </c>
      <c r="E39" s="26"/>
      <c r="F39" s="27">
        <v>141</v>
      </c>
      <c r="G39" s="28">
        <v>47</v>
      </c>
      <c r="H39" s="27"/>
      <c r="I39" s="12">
        <f t="shared" si="0"/>
        <v>-25</v>
      </c>
      <c r="J39" s="28">
        <f t="shared" si="2"/>
        <v>188</v>
      </c>
      <c r="K39" s="62">
        <f t="shared" si="1"/>
        <v>12</v>
      </c>
      <c r="L39" s="55">
        <f t="shared" ref="L39" si="3">J39+J40+I39+I40</f>
        <v>309</v>
      </c>
      <c r="M39" s="57">
        <f t="shared" ref="M39" si="4">RANK(L39,$L$4:$L$50,0)</f>
        <v>17</v>
      </c>
    </row>
    <row r="40" spans="2:18" ht="16.5" thickBot="1" x14ac:dyDescent="0.3">
      <c r="B40" s="32" t="str">
        <f>Prezentace!B48</f>
        <v>Martin</v>
      </c>
      <c r="C40" s="35" t="str">
        <f>Prezentace!C48</f>
        <v>Sálus</v>
      </c>
      <c r="D40" s="34">
        <f>Prezentace!G48</f>
        <v>1970</v>
      </c>
      <c r="E40" s="29"/>
      <c r="F40" s="30">
        <v>129</v>
      </c>
      <c r="G40" s="31">
        <v>17</v>
      </c>
      <c r="H40" s="30"/>
      <c r="I40" s="12">
        <f t="shared" si="0"/>
        <v>0</v>
      </c>
      <c r="J40" s="28">
        <f t="shared" si="2"/>
        <v>146</v>
      </c>
      <c r="K40" s="62">
        <f t="shared" si="1"/>
        <v>35</v>
      </c>
      <c r="L40" s="56"/>
      <c r="M40" s="58"/>
    </row>
    <row r="41" spans="2:18" ht="16.5" thickBot="1" x14ac:dyDescent="0.3">
      <c r="B41" s="32" t="str">
        <f>Prezentace!B49</f>
        <v>Jiří</v>
      </c>
      <c r="C41" s="33" t="str">
        <f>Prezentace!C49</f>
        <v>Čuba</v>
      </c>
      <c r="D41" s="37">
        <f>Prezentace!G49</f>
        <v>1955</v>
      </c>
      <c r="E41" s="26"/>
      <c r="F41" s="60">
        <v>139</v>
      </c>
      <c r="G41" s="60">
        <v>46</v>
      </c>
      <c r="H41" s="26"/>
      <c r="I41" s="12">
        <f t="shared" si="0"/>
        <v>15</v>
      </c>
      <c r="J41" s="28">
        <f t="shared" si="2"/>
        <v>185</v>
      </c>
      <c r="K41" s="62">
        <f t="shared" si="1"/>
        <v>15</v>
      </c>
      <c r="L41" s="55">
        <f t="shared" ref="L41" si="5">J41+J42+I41+I42</f>
        <v>375</v>
      </c>
      <c r="M41" s="57">
        <f t="shared" ref="M41" si="6">RANK(L41,$L$4:$L$50,0)</f>
        <v>8</v>
      </c>
    </row>
    <row r="42" spans="2:18" ht="16.5" thickBot="1" x14ac:dyDescent="0.3">
      <c r="B42" s="32" t="str">
        <f>Prezentace!B50</f>
        <v>Radko</v>
      </c>
      <c r="C42" s="35" t="str">
        <f>Prezentace!C50</f>
        <v>Beránek</v>
      </c>
      <c r="D42" s="34">
        <f>Prezentace!G50</f>
        <v>1949</v>
      </c>
      <c r="E42" s="29"/>
      <c r="F42" s="61">
        <v>132</v>
      </c>
      <c r="G42" s="61">
        <v>22</v>
      </c>
      <c r="H42" s="29"/>
      <c r="I42" s="12">
        <f t="shared" si="0"/>
        <v>21</v>
      </c>
      <c r="J42" s="28">
        <f t="shared" si="2"/>
        <v>154</v>
      </c>
      <c r="K42" s="62">
        <f t="shared" si="1"/>
        <v>30</v>
      </c>
      <c r="L42" s="56"/>
      <c r="M42" s="58"/>
    </row>
    <row r="43" spans="2:18" ht="16.5" thickBot="1" x14ac:dyDescent="0.3">
      <c r="B43" s="32" t="str">
        <f>Prezentace!B51</f>
        <v>Pavel</v>
      </c>
      <c r="C43" s="33" t="str">
        <f>Prezentace!C51</f>
        <v>Schejbal</v>
      </c>
      <c r="D43" s="37">
        <f>Prezentace!G51</f>
        <v>1973</v>
      </c>
      <c r="E43" s="26"/>
      <c r="F43" s="60">
        <v>138</v>
      </c>
      <c r="G43" s="60">
        <v>82</v>
      </c>
      <c r="H43" s="26"/>
      <c r="I43" s="12">
        <f t="shared" si="0"/>
        <v>-3</v>
      </c>
      <c r="J43" s="28">
        <f t="shared" si="2"/>
        <v>220</v>
      </c>
      <c r="K43" s="62">
        <f t="shared" si="1"/>
        <v>2</v>
      </c>
      <c r="L43" s="55">
        <f t="shared" ref="L43" si="7">J43+J44+I43+I44</f>
        <v>416</v>
      </c>
      <c r="M43" s="57">
        <f t="shared" ref="M43" si="8">RANK(L43,$L$4:$L$50,0)</f>
        <v>3</v>
      </c>
    </row>
    <row r="44" spans="2:18" ht="16.5" thickBot="1" x14ac:dyDescent="0.3">
      <c r="B44" s="32" t="str">
        <f>Prezentace!B52</f>
        <v>Vladislav</v>
      </c>
      <c r="C44" s="35" t="str">
        <f>Prezentace!C52</f>
        <v>Štěrba</v>
      </c>
      <c r="D44" s="34">
        <f>Prezentace!G52</f>
        <v>1958</v>
      </c>
      <c r="E44" s="29"/>
      <c r="F44" s="61">
        <v>137</v>
      </c>
      <c r="G44" s="61">
        <v>50</v>
      </c>
      <c r="H44" s="29"/>
      <c r="I44" s="12">
        <f t="shared" si="0"/>
        <v>12</v>
      </c>
      <c r="J44" s="28">
        <f t="shared" si="2"/>
        <v>187</v>
      </c>
      <c r="K44" s="62">
        <f t="shared" si="1"/>
        <v>13</v>
      </c>
      <c r="L44" s="56"/>
      <c r="M44" s="58"/>
    </row>
    <row r="45" spans="2:18" ht="15.75" thickBot="1" x14ac:dyDescent="0.3">
      <c r="B45" s="32" t="str">
        <f>Prezentace!B53</f>
        <v>Radek</v>
      </c>
      <c r="C45" s="35" t="str">
        <f>Prezentace!C53</f>
        <v>Ulmann</v>
      </c>
      <c r="D45" s="37">
        <f>Prezentace!G53</f>
        <v>1979</v>
      </c>
      <c r="E45" s="26"/>
      <c r="F45" s="27">
        <v>138</v>
      </c>
      <c r="G45" s="28">
        <v>42</v>
      </c>
      <c r="H45" s="27"/>
      <c r="I45" s="12">
        <f t="shared" si="0"/>
        <v>-9</v>
      </c>
      <c r="J45" s="28">
        <f t="shared" si="2"/>
        <v>180</v>
      </c>
      <c r="K45" s="62">
        <f t="shared" si="1"/>
        <v>18</v>
      </c>
      <c r="L45" s="55">
        <f t="shared" ref="L45" si="9">J45+J46+I45+I46</f>
        <v>389</v>
      </c>
      <c r="M45" s="57">
        <f t="shared" ref="M45" si="10">RANK(L45,$L$4:$L$50,0)</f>
        <v>7</v>
      </c>
      <c r="R45" s="16"/>
    </row>
    <row r="46" spans="2:18" ht="16.5" thickBot="1" x14ac:dyDescent="0.3">
      <c r="B46" s="32" t="str">
        <f>Prezentace!B54</f>
        <v>Stanislav</v>
      </c>
      <c r="C46" s="33" t="str">
        <f>Prezentace!C54</f>
        <v>Voříšek</v>
      </c>
      <c r="D46" s="34">
        <f>Prezentace!G54</f>
        <v>1964</v>
      </c>
      <c r="E46" s="29"/>
      <c r="F46" s="30">
        <v>143</v>
      </c>
      <c r="G46" s="31">
        <v>69</v>
      </c>
      <c r="H46" s="30"/>
      <c r="I46" s="12">
        <f t="shared" si="0"/>
        <v>6</v>
      </c>
      <c r="J46" s="28">
        <f t="shared" si="2"/>
        <v>212</v>
      </c>
      <c r="K46" s="62">
        <f t="shared" si="1"/>
        <v>5</v>
      </c>
      <c r="L46" s="56"/>
      <c r="M46" s="58"/>
      <c r="R46" s="16"/>
    </row>
    <row r="47" spans="2:18" ht="15.75" thickBot="1" x14ac:dyDescent="0.3">
      <c r="B47" s="32" t="str">
        <f>Prezentace!B55</f>
        <v>Karel</v>
      </c>
      <c r="C47" s="35" t="str">
        <f>Prezentace!C55</f>
        <v xml:space="preserve"> Hartl ml</v>
      </c>
      <c r="D47" s="37">
        <f>Prezentace!G55</f>
        <v>1974</v>
      </c>
      <c r="E47" s="26"/>
      <c r="F47" s="27">
        <v>129</v>
      </c>
      <c r="G47" s="28">
        <v>48</v>
      </c>
      <c r="H47" s="27"/>
      <c r="I47" s="12">
        <f t="shared" si="0"/>
        <v>-4</v>
      </c>
      <c r="J47" s="28">
        <f t="shared" si="2"/>
        <v>177</v>
      </c>
      <c r="K47" s="62">
        <f t="shared" si="1"/>
        <v>19</v>
      </c>
      <c r="L47" s="55">
        <f t="shared" ref="L47" si="11">J47+J48+I47+I48</f>
        <v>301</v>
      </c>
      <c r="M47" s="57">
        <f t="shared" ref="M47" si="12">RANK(L47,$L$4:$L$50,0)</f>
        <v>18</v>
      </c>
      <c r="R47" s="50"/>
    </row>
    <row r="48" spans="2:18" ht="16.5" thickBot="1" x14ac:dyDescent="0.3">
      <c r="B48" s="32" t="str">
        <f>Prezentace!B56</f>
        <v>Anežka</v>
      </c>
      <c r="C48" s="33" t="str">
        <f>Prezentace!C56</f>
        <v>Hartlová</v>
      </c>
      <c r="D48" s="34">
        <f>Prezentace!G56</f>
        <v>2007</v>
      </c>
      <c r="E48" s="29"/>
      <c r="F48" s="30">
        <v>110</v>
      </c>
      <c r="G48" s="31">
        <v>55</v>
      </c>
      <c r="H48" s="30"/>
      <c r="I48" s="12">
        <f t="shared" si="0"/>
        <v>-37</v>
      </c>
      <c r="J48" s="28">
        <f t="shared" si="2"/>
        <v>165</v>
      </c>
      <c r="K48" s="62">
        <f t="shared" si="1"/>
        <v>28</v>
      </c>
      <c r="L48" s="56"/>
      <c r="M48" s="58"/>
      <c r="R48" s="50"/>
    </row>
    <row r="49" spans="2:18" ht="15.75" thickBot="1" x14ac:dyDescent="0.3">
      <c r="B49" s="32" t="str">
        <f>Prezentace!B57</f>
        <v>Tomáš</v>
      </c>
      <c r="C49" s="35" t="str">
        <f>Prezentace!C57</f>
        <v>Piller</v>
      </c>
      <c r="D49" s="37">
        <f>Prezentace!G57</f>
        <v>1971</v>
      </c>
      <c r="E49" s="29"/>
      <c r="F49" s="29">
        <v>141</v>
      </c>
      <c r="G49" s="29">
        <v>44</v>
      </c>
      <c r="H49" s="29"/>
      <c r="I49" s="52">
        <f t="shared" si="0"/>
        <v>-1</v>
      </c>
      <c r="J49" s="37">
        <f t="shared" si="2"/>
        <v>185</v>
      </c>
      <c r="K49" s="63">
        <f t="shared" si="1"/>
        <v>15</v>
      </c>
      <c r="L49" s="53"/>
      <c r="M49" s="54"/>
      <c r="R49" s="16"/>
    </row>
    <row r="50" spans="2:18" ht="15.75" thickBot="1" x14ac:dyDescent="0.3">
      <c r="B50" s="32">
        <f>Prezentace!B58</f>
        <v>0</v>
      </c>
      <c r="R50" s="16"/>
    </row>
    <row r="51" spans="2:18" ht="15.75" thickBot="1" x14ac:dyDescent="0.3">
      <c r="B51" s="32">
        <f>Prezentace!B59</f>
        <v>0</v>
      </c>
      <c r="R51" s="16"/>
    </row>
    <row r="52" spans="2:18" ht="15.75" thickBot="1" x14ac:dyDescent="0.3">
      <c r="B52" s="32">
        <f>Prezentace!B60</f>
        <v>0</v>
      </c>
      <c r="R52" s="16"/>
    </row>
    <row r="53" spans="2:18" x14ac:dyDescent="0.25">
      <c r="R53" s="16"/>
    </row>
    <row r="54" spans="2:18" x14ac:dyDescent="0.25">
      <c r="R54" s="16"/>
    </row>
    <row r="55" spans="2:18" x14ac:dyDescent="0.25">
      <c r="R55" s="16"/>
    </row>
    <row r="56" spans="2:18" x14ac:dyDescent="0.25">
      <c r="R56" s="16"/>
    </row>
  </sheetData>
  <mergeCells count="44">
    <mergeCell ref="L41:L42"/>
    <mergeCell ref="L43:L44"/>
    <mergeCell ref="L45:L46"/>
    <mergeCell ref="L47:L48"/>
    <mergeCell ref="M41:M42"/>
    <mergeCell ref="M43:M44"/>
    <mergeCell ref="M45:M46"/>
    <mergeCell ref="M47:M48"/>
    <mergeCell ref="L5:L6"/>
    <mergeCell ref="M5:M6"/>
    <mergeCell ref="L7:L8"/>
    <mergeCell ref="M7:M8"/>
    <mergeCell ref="L9:L10"/>
    <mergeCell ref="M9:M10"/>
    <mergeCell ref="L11:L12"/>
    <mergeCell ref="M11:M12"/>
    <mergeCell ref="L13:L14"/>
    <mergeCell ref="M13:M14"/>
    <mergeCell ref="L15:L16"/>
    <mergeCell ref="M15:M16"/>
    <mergeCell ref="L17:L18"/>
    <mergeCell ref="M17:M18"/>
    <mergeCell ref="L19:L20"/>
    <mergeCell ref="M19:M20"/>
    <mergeCell ref="L21:L22"/>
    <mergeCell ref="M21:M22"/>
    <mergeCell ref="L23:L24"/>
    <mergeCell ref="M23:M24"/>
    <mergeCell ref="L25:L26"/>
    <mergeCell ref="M25:M26"/>
    <mergeCell ref="L27:L28"/>
    <mergeCell ref="M27:M28"/>
    <mergeCell ref="L29:L30"/>
    <mergeCell ref="M29:M30"/>
    <mergeCell ref="L31:L32"/>
    <mergeCell ref="M31:M32"/>
    <mergeCell ref="L33:L34"/>
    <mergeCell ref="M33:M34"/>
    <mergeCell ref="L35:L36"/>
    <mergeCell ref="M35:M36"/>
    <mergeCell ref="L37:L38"/>
    <mergeCell ref="M37:M38"/>
    <mergeCell ref="L39:L40"/>
    <mergeCell ref="M39:M40"/>
  </mergeCells>
  <conditionalFormatting sqref="L1:L49">
    <cfRule type="top10" dxfId="2" priority="4" stopIfTrue="1" rank="3"/>
  </conditionalFormatting>
  <conditionalFormatting sqref="M5:M48">
    <cfRule type="top10" dxfId="1" priority="6" stopIfTrue="1" rank="3"/>
  </conditionalFormatting>
  <conditionalFormatting sqref="M41:M49">
    <cfRule type="top10" dxfId="0" priority="1" stopIfTrue="1" rank="3"/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Prezentace</vt:lpstr>
      <vt:lpstr>Výsledky</vt:lpstr>
      <vt:lpstr>Prezentace!Oblast_tisku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2022-02-11T07:23:50Z</cp:lastPrinted>
  <dcterms:created xsi:type="dcterms:W3CDTF">2016-05-18T18:43:44Z</dcterms:created>
  <dcterms:modified xsi:type="dcterms:W3CDTF">2022-02-12T15:17:00Z</dcterms:modified>
</cp:coreProperties>
</file>